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1120" windowHeight="10035"/>
  </bookViews>
  <sheets>
    <sheet name="Reference Table" sheetId="1" r:id="rId1"/>
    <sheet name="Sheet1" sheetId="3" r:id="rId2"/>
    <sheet name="Sheet2" sheetId="2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Q13" i="3" l="1"/>
  <c r="Q12" i="3"/>
  <c r="Q11" i="3"/>
  <c r="Q10" i="3"/>
  <c r="Q9" i="3"/>
  <c r="Q8" i="3"/>
  <c r="Q7" i="3"/>
  <c r="Q6" i="3"/>
  <c r="Q5" i="3"/>
  <c r="Q4" i="3"/>
  <c r="Q3" i="3"/>
  <c r="P11" i="3"/>
  <c r="P10" i="3"/>
  <c r="P9" i="3"/>
  <c r="P8" i="3"/>
  <c r="P7" i="3"/>
  <c r="P6" i="3"/>
  <c r="P5" i="3"/>
  <c r="P4" i="3"/>
  <c r="P3" i="3"/>
  <c r="O9" i="3"/>
  <c r="O8" i="3"/>
  <c r="O7" i="3"/>
  <c r="O6" i="3"/>
  <c r="O5" i="3"/>
  <c r="O4" i="3"/>
  <c r="O3" i="3"/>
  <c r="N7" i="3"/>
  <c r="N6" i="3"/>
  <c r="N5" i="3"/>
  <c r="N4" i="3"/>
  <c r="N3" i="3"/>
  <c r="I6" i="3" l="1"/>
  <c r="K19" i="3"/>
  <c r="J15" i="3"/>
  <c r="K11" i="3"/>
  <c r="J9" i="3"/>
  <c r="J5" i="3"/>
  <c r="K3" i="3"/>
  <c r="G22" i="3"/>
  <c r="K22" i="3" s="1"/>
  <c r="G21" i="3"/>
  <c r="K21" i="3" s="1"/>
  <c r="G20" i="3"/>
  <c r="K20" i="3" s="1"/>
  <c r="G19" i="3"/>
  <c r="G18" i="3"/>
  <c r="K18" i="3" s="1"/>
  <c r="G17" i="3"/>
  <c r="K17" i="3" s="1"/>
  <c r="G16" i="3"/>
  <c r="K16" i="3" s="1"/>
  <c r="G15" i="3"/>
  <c r="K15" i="3" s="1"/>
  <c r="G14" i="3"/>
  <c r="K14" i="3" s="1"/>
  <c r="G13" i="3"/>
  <c r="K13" i="3" s="1"/>
  <c r="G12" i="3"/>
  <c r="K12" i="3" s="1"/>
  <c r="G11" i="3"/>
  <c r="G10" i="3"/>
  <c r="K10" i="3" s="1"/>
  <c r="G9" i="3"/>
  <c r="K9" i="3" s="1"/>
  <c r="G8" i="3"/>
  <c r="K8" i="3" s="1"/>
  <c r="G7" i="3"/>
  <c r="K7" i="3" s="1"/>
  <c r="G6" i="3"/>
  <c r="K6" i="3" s="1"/>
  <c r="G5" i="3"/>
  <c r="K5" i="3" s="1"/>
  <c r="G4" i="3"/>
  <c r="K4" i="3" s="1"/>
  <c r="G3" i="3"/>
  <c r="F16" i="3"/>
  <c r="J16" i="3" s="1"/>
  <c r="F15" i="3"/>
  <c r="F14" i="3"/>
  <c r="J14" i="3" s="1"/>
  <c r="F13" i="3"/>
  <c r="J13" i="3" s="1"/>
  <c r="F12" i="3"/>
  <c r="J12" i="3" s="1"/>
  <c r="F11" i="3"/>
  <c r="J11" i="3" s="1"/>
  <c r="F10" i="3"/>
  <c r="J10" i="3" s="1"/>
  <c r="F9" i="3"/>
  <c r="F8" i="3"/>
  <c r="J8" i="3" s="1"/>
  <c r="F7" i="3"/>
  <c r="J7" i="3" s="1"/>
  <c r="F6" i="3"/>
  <c r="J6" i="3" s="1"/>
  <c r="F5" i="3"/>
  <c r="F4" i="3"/>
  <c r="J4" i="3" s="1"/>
  <c r="F3" i="3"/>
  <c r="J3" i="3" s="1"/>
  <c r="E7" i="3"/>
  <c r="I7" i="3" s="1"/>
  <c r="E6" i="3"/>
  <c r="E5" i="3"/>
  <c r="I5" i="3" s="1"/>
  <c r="E4" i="3"/>
  <c r="I4" i="3" s="1"/>
  <c r="E3" i="3"/>
  <c r="I3" i="3" s="1"/>
  <c r="U22" i="1" l="1"/>
  <c r="U21" i="1"/>
  <c r="T21" i="1"/>
  <c r="U20" i="1"/>
  <c r="T20" i="1"/>
  <c r="S20" i="1"/>
  <c r="U19" i="1"/>
  <c r="T19" i="1"/>
  <c r="S19" i="1"/>
  <c r="R19" i="1"/>
  <c r="U18" i="1"/>
  <c r="T18" i="1"/>
  <c r="S18" i="1"/>
  <c r="R18" i="1"/>
  <c r="Q18" i="1"/>
  <c r="U17" i="1"/>
  <c r="T17" i="1"/>
  <c r="S17" i="1"/>
  <c r="R17" i="1"/>
  <c r="Q17" i="1"/>
  <c r="P17" i="1"/>
  <c r="U16" i="1"/>
  <c r="T16" i="1"/>
  <c r="S16" i="1"/>
  <c r="R16" i="1"/>
  <c r="Q16" i="1"/>
  <c r="P16" i="1"/>
  <c r="O16" i="1"/>
  <c r="U15" i="1"/>
  <c r="T15" i="1"/>
  <c r="S15" i="1"/>
  <c r="R15" i="1"/>
  <c r="Q15" i="1"/>
  <c r="P15" i="1"/>
  <c r="O15" i="1"/>
  <c r="N15" i="1"/>
  <c r="U14" i="1"/>
  <c r="T14" i="1"/>
  <c r="S14" i="1"/>
  <c r="R14" i="1"/>
  <c r="Q14" i="1"/>
  <c r="P14" i="1"/>
  <c r="O14" i="1"/>
  <c r="N14" i="1"/>
  <c r="M14" i="1"/>
  <c r="U13" i="1"/>
  <c r="T13" i="1"/>
  <c r="S13" i="1"/>
  <c r="R13" i="1"/>
  <c r="Q13" i="1"/>
  <c r="P13" i="1"/>
  <c r="O13" i="1"/>
  <c r="N13" i="1"/>
  <c r="M13" i="1"/>
  <c r="L13" i="1"/>
  <c r="U12" i="1"/>
  <c r="T12" i="1"/>
  <c r="S12" i="1"/>
  <c r="R12" i="1"/>
  <c r="Q12" i="1"/>
  <c r="P12" i="1"/>
  <c r="O12" i="1"/>
  <c r="N12" i="1"/>
  <c r="M12" i="1"/>
  <c r="L12" i="1"/>
  <c r="K12" i="1"/>
  <c r="U11" i="1"/>
  <c r="T11" i="1"/>
  <c r="S11" i="1"/>
  <c r="R11" i="1"/>
  <c r="Q11" i="1"/>
  <c r="P11" i="1"/>
  <c r="O11" i="1"/>
  <c r="N11" i="1"/>
  <c r="M11" i="1"/>
  <c r="L11" i="1"/>
  <c r="K11" i="1"/>
  <c r="J11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<sst xmlns="http://schemas.openxmlformats.org/spreadsheetml/2006/main" count="55" uniqueCount="42">
  <si>
    <t>H</t>
  </si>
  <si>
    <t>He</t>
  </si>
  <si>
    <t>Li</t>
  </si>
  <si>
    <t>Be</t>
  </si>
  <si>
    <t>B</t>
  </si>
  <si>
    <t>C</t>
  </si>
  <si>
    <t>N</t>
  </si>
  <si>
    <t>O</t>
  </si>
  <si>
    <t>F</t>
  </si>
  <si>
    <t>Ne</t>
  </si>
  <si>
    <t>Na</t>
  </si>
  <si>
    <t>Mg</t>
  </si>
  <si>
    <t>Al</t>
  </si>
  <si>
    <t>Si</t>
  </si>
  <si>
    <t>P</t>
  </si>
  <si>
    <t>S</t>
  </si>
  <si>
    <t>Cl</t>
  </si>
  <si>
    <t>Ar</t>
  </si>
  <si>
    <t>K</t>
  </si>
  <si>
    <t>Ca</t>
  </si>
  <si>
    <t>Z-&gt;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</si>
  <si>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</si>
  <si>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</si>
  <si>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</si>
  <si>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</si>
  <si>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</si>
  <si>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</si>
  <si>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</si>
  <si>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</si>
  <si>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</si>
  <si>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</si>
  <si>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</si>
  <si>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</si>
  <si>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</si>
  <si>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</si>
  <si>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</si>
  <si>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</si>
  <si>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</si>
  <si>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</si>
  <si>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</si>
  <si>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</si>
  <si>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r>
      <t>In chemistry, it is often useful to have the molar equivalent, that is the kinetic energy that would be gained by one mole of electrons (6.02214129(27)×10</t>
    </r>
    <r>
      <rPr>
        <vertAlign val="super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) passing through a potential difference of one volt. This is equal to 96.4853365(21) kJ/mol.</t>
    </r>
    <r>
      <rPr>
        <vertAlign val="superscript"/>
        <sz val="11"/>
        <color theme="1"/>
        <rFont val="Calibri"/>
        <family val="2"/>
        <scheme val="minor"/>
      </rPr>
      <t>[3]</t>
    </r>
    <r>
      <rPr>
        <sz val="11"/>
        <color theme="1"/>
        <rFont val="Calibri"/>
        <family val="2"/>
        <scheme val="minor"/>
      </rPr>
      <t xml:space="preserve"> Atomic properties like the ionization energy are often quoted in electron volts.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</si>
</sst>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name val="Arial"/>
    </font>
    <font>
      <sz val="16"/>
      <name val="Arial"/>
      <family val="2"/>
    </font>
    <font>
      <sz val="16"/>
      <color theme="1"/>
      <name val="Calibri"/>
      <family val="2"/>
      <scheme val="minor"/>
    </font>
    <font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/>
    <xf numFmtId="164" fontId="0" fillId="0" borderId="0" xfId="0" applyNumberFormat="1"/>
    <xf numFmtId="1" fontId="0" fillId="2" borderId="0" xfId="0" applyNumberFormat="1" applyFill="1"/>
    <xf numFmtId="0" fontId="3" fillId="0" borderId="0" xfId="0" applyFont="1"/>
    <xf numFmtId="0" fontId="2" fillId="3" borderId="0" xfId="0" applyFont="1" applyFill="1" applyAlignment="1">
      <alignment horizontal="center"/>
    </xf>
    <xf numFmtId="1" fontId="3" fillId="3" borderId="0" xfId="0" applyNumberFormat="1" applyFont="1" applyFill="1"/>
    <xf numFmtId="0" fontId="4" fillId="0" borderId="0" xfId="0" applyFont="1"/>
    <xf numFmtId="0" fontId="1" fillId="3" borderId="0" xfId="0" applyFont="1" applyFill="1" applyAlignment="1">
      <alignment horizontal="center"/>
    </xf>
    <xf numFmtId="1" fontId="0" fillId="3" borderId="0" xfId="0" applyNumberFormat="1" applyFill="1"/>
    <xf numFmtId="0" fontId="5" fillId="0" borderId="0" xfId="0" applyFont="1"/>
    <xf numFmtId="2" fontId="0" fillId="0" borderId="0" xfId="0" applyNumberFormat="1"/>
    <xf numFmtId="1" fontId="5" fillId="2" borderId="0" xfId="0" applyNumberFormat="1" applyFont="1" applyFill="1"/>
    <xf numFmtId="0" fontId="7" fillId="4" borderId="0" xfId="0" applyFont="1" applyFill="1" applyAlignment="1">
      <alignment horizontal="center"/>
    </xf>
    <xf numFmtId="1" fontId="5" fillId="4" borderId="0" xfId="0" applyNumberFormat="1" applyFont="1" applyFill="1"/>
    <xf numFmtId="0" fontId="8" fillId="4" borderId="0" xfId="0" applyFont="1" applyFill="1" applyAlignment="1">
      <alignment horizontal="center"/>
    </xf>
    <xf numFmtId="1" fontId="9" fillId="4" borderId="0" xfId="0" applyNumberFormat="1" applyFont="1" applyFill="1"/>
    <xf numFmtId="1" fontId="10" fillId="2" borderId="0" xfId="0" applyNumberFormat="1" applyFont="1" applyFill="1"/>
    <xf numFmtId="1" fontId="9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1st Ionization</c:v>
          </c:tx>
          <c:xVal>
            <c:numRef>
              <c:f>'Reference Table'!$B$2:$U$2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'Reference Table'!$B$3:$U$3</c:f>
              <c:numCache>
                <c:formatCode>0</c:formatCode>
                <c:ptCount val="20"/>
                <c:pt idx="0">
                  <c:v>1312.0501068695999</c:v>
                </c:pt>
                <c:pt idx="1">
                  <c:v>2372.3246135693998</c:v>
                </c:pt>
                <c:pt idx="2">
                  <c:v>520.22193738479996</c:v>
                </c:pt>
                <c:pt idx="3">
                  <c:v>899.50387921799984</c:v>
                </c:pt>
                <c:pt idx="4">
                  <c:v>800.63824588019997</c:v>
                </c:pt>
                <c:pt idx="5">
                  <c:v>1086.453874002</c:v>
                </c:pt>
                <c:pt idx="6">
                  <c:v>1402.3314395076</c:v>
                </c:pt>
                <c:pt idx="7">
                  <c:v>1313.9431492403999</c:v>
                </c:pt>
                <c:pt idx="8">
                  <c:v>1681.0467114588</c:v>
                </c:pt>
                <c:pt idx="9">
                  <c:v>2080.6677629639998</c:v>
                </c:pt>
                <c:pt idx="10">
                  <c:v>495.84588108719993</c:v>
                </c:pt>
                <c:pt idx="11">
                  <c:v>737.75006612159996</c:v>
                </c:pt>
                <c:pt idx="12">
                  <c:v>577.53905361179989</c:v>
                </c:pt>
                <c:pt idx="13">
                  <c:v>786.51858122459998</c:v>
                </c:pt>
                <c:pt idx="14">
                  <c:v>1011.8118501245999</c:v>
                </c:pt>
                <c:pt idx="15">
                  <c:v>999.58908725340007</c:v>
                </c:pt>
                <c:pt idx="16">
                  <c:v>1251.1871543975999</c:v>
                </c:pt>
                <c:pt idx="17">
                  <c:v>1520.5722939707998</c:v>
                </c:pt>
                <c:pt idx="18">
                  <c:v>418.81005592439993</c:v>
                </c:pt>
                <c:pt idx="19">
                  <c:v>589.83032107439988</c:v>
                </c:pt>
              </c:numCache>
            </c:numRef>
          </c:yVal>
          <c:smooth val="1"/>
        </c:ser>
        <c:ser>
          <c:idx val="5"/>
          <c:order val="1"/>
          <c:tx>
            <c:v>6th Ionization</c:v>
          </c:tx>
          <c:xVal>
            <c:numRef>
              <c:f>'Reference Table'!$G$2:$U$2</c:f>
              <c:numCache>
                <c:formatCode>General</c:formatCode>
                <c:ptCount val="1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xVal>
          <c:yVal>
            <c:numRef>
              <c:f>'Reference Table'!$G$8:$U$8</c:f>
              <c:numCache>
                <c:formatCode>0</c:formatCode>
                <c:ptCount val="15"/>
                <c:pt idx="0">
                  <c:v>47277.174007635593</c:v>
                </c:pt>
                <c:pt idx="1">
                  <c:v>53266.835327412002</c:v>
                </c:pt>
                <c:pt idx="2">
                  <c:v>13326.526215197999</c:v>
                </c:pt>
                <c:pt idx="3">
                  <c:v>15164.128109633999</c:v>
                </c:pt>
                <c:pt idx="4">
                  <c:v>15237.929746199999</c:v>
                </c:pt>
                <c:pt idx="5">
                  <c:v>16612.8458412</c:v>
                </c:pt>
                <c:pt idx="6">
                  <c:v>18019.602098399999</c:v>
                </c:pt>
                <c:pt idx="7">
                  <c:v>18379.492416599998</c:v>
                </c:pt>
                <c:pt idx="8">
                  <c:v>19805.545741800001</c:v>
                </c:pt>
                <c:pt idx="9">
                  <c:v>21267.395128139997</c:v>
                </c:pt>
                <c:pt idx="10">
                  <c:v>8495.8236430199995</c:v>
                </c:pt>
                <c:pt idx="11">
                  <c:v>9361.9725402000004</c:v>
                </c:pt>
                <c:pt idx="12">
                  <c:v>8781.0343080599996</c:v>
                </c:pt>
                <c:pt idx="13">
                  <c:v>9590.6427960000001</c:v>
                </c:pt>
                <c:pt idx="14">
                  <c:v>10495.675285199999</c:v>
                </c:pt>
              </c:numCache>
            </c:numRef>
          </c:yVal>
          <c:smooth val="1"/>
        </c:ser>
        <c:ser>
          <c:idx val="1"/>
          <c:order val="2"/>
          <c:tx>
            <c:v>2nd Ionization</c:v>
          </c:tx>
          <c:xVal>
            <c:numRef>
              <c:f>'Reference Table'!$C$2:$U$2</c:f>
              <c:numCache>
                <c:formatCode>General</c:formatCode>
                <c:ptCount val="1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</c:numCache>
            </c:numRef>
          </c:xVal>
          <c:yVal>
            <c:numRef>
              <c:f>'Reference Table'!$C$4:$U$4</c:f>
              <c:numCache>
                <c:formatCode>0</c:formatCode>
                <c:ptCount val="19"/>
                <c:pt idx="0">
                  <c:v>5250.5180053451995</c:v>
                </c:pt>
                <c:pt idx="1">
                  <c:v>7298.1684849611993</c:v>
                </c:pt>
                <c:pt idx="2">
                  <c:v>1757.1099643943999</c:v>
                </c:pt>
                <c:pt idx="3">
                  <c:v>2427.0732900456001</c:v>
                </c:pt>
                <c:pt idx="4">
                  <c:v>2352.6329205287998</c:v>
                </c:pt>
                <c:pt idx="5">
                  <c:v>2856.0914949419998</c:v>
                </c:pt>
                <c:pt idx="6">
                  <c:v>3388.3046303819997</c:v>
                </c:pt>
                <c:pt idx="7">
                  <c:v>3374.1714577788002</c:v>
                </c:pt>
                <c:pt idx="8">
                  <c:v>3952.3559983151995</c:v>
                </c:pt>
                <c:pt idx="9">
                  <c:v>4562.4443813759999</c:v>
                </c:pt>
                <c:pt idx="10">
                  <c:v>1450.6841027952</c:v>
                </c:pt>
                <c:pt idx="11">
                  <c:v>1816.6800133103998</c:v>
                </c:pt>
                <c:pt idx="12">
                  <c:v>1577.1348948389998</c:v>
                </c:pt>
                <c:pt idx="13">
                  <c:v>1907.4572805959999</c:v>
                </c:pt>
                <c:pt idx="14">
                  <c:v>2251.7652163859998</c:v>
                </c:pt>
                <c:pt idx="15">
                  <c:v>2297.70188676</c:v>
                </c:pt>
                <c:pt idx="16">
                  <c:v>2665.8581040377999</c:v>
                </c:pt>
                <c:pt idx="17">
                  <c:v>3051.8313041999995</c:v>
                </c:pt>
                <c:pt idx="18">
                  <c:v>1145.4469405847999</c:v>
                </c:pt>
              </c:numCache>
            </c:numRef>
          </c:yVal>
          <c:smooth val="1"/>
        </c:ser>
        <c:ser>
          <c:idx val="2"/>
          <c:order val="3"/>
          <c:tx>
            <c:v>3rd Ionization</c:v>
          </c:tx>
          <c:xVal>
            <c:numRef>
              <c:f>'Reference Table'!$D$2:$U$2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'Reference Table'!$D$5:$U$5</c:f>
              <c:numCache>
                <c:formatCode>0</c:formatCode>
                <c:ptCount val="18"/>
                <c:pt idx="0">
                  <c:v>11815.043805108598</c:v>
                </c:pt>
                <c:pt idx="1">
                  <c:v>14848.7667406974</c:v>
                </c:pt>
                <c:pt idx="2">
                  <c:v>3659.7506968175994</c:v>
                </c:pt>
                <c:pt idx="3">
                  <c:v>4620.4706648519996</c:v>
                </c:pt>
                <c:pt idx="4">
                  <c:v>4578.1560541416002</c:v>
                </c:pt>
                <c:pt idx="5">
                  <c:v>5300.4703955699997</c:v>
                </c:pt>
                <c:pt idx="6">
                  <c:v>6050.4412948559993</c:v>
                </c:pt>
                <c:pt idx="7">
                  <c:v>6121.994823</c:v>
                </c:pt>
                <c:pt idx="8">
                  <c:v>6910.2800508</c:v>
                </c:pt>
                <c:pt idx="9">
                  <c:v>7732.6921433579992</c:v>
                </c:pt>
                <c:pt idx="10">
                  <c:v>2744.7811824509999</c:v>
                </c:pt>
                <c:pt idx="11">
                  <c:v>3231.5854223267997</c:v>
                </c:pt>
                <c:pt idx="12">
                  <c:v>2914.1177784179999</c:v>
                </c:pt>
                <c:pt idx="13">
                  <c:v>3356.7249785999998</c:v>
                </c:pt>
                <c:pt idx="14">
                  <c:v>3821.7843173999995</c:v>
                </c:pt>
                <c:pt idx="15">
                  <c:v>3930.8127516</c:v>
                </c:pt>
                <c:pt idx="16">
                  <c:v>4419.6074840399997</c:v>
                </c:pt>
                <c:pt idx="17">
                  <c:v>4912.3677639540001</c:v>
                </c:pt>
              </c:numCache>
            </c:numRef>
          </c:yVal>
          <c:smooth val="1"/>
        </c:ser>
        <c:ser>
          <c:idx val="3"/>
          <c:order val="4"/>
          <c:tx>
            <c:v>4th Ionization</c:v>
          </c:tx>
          <c:xVal>
            <c:numRef>
              <c:f>'Reference Table'!$E$2:$U$2</c:f>
              <c:numCache>
                <c:formatCode>General</c:formatCode>
                <c:ptCount val="1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</c:numCache>
            </c:numRef>
          </c:xVal>
          <c:yVal>
            <c:numRef>
              <c:f>'Reference Table'!$E$6:$U$6</c:f>
              <c:numCache>
                <c:formatCode>0</c:formatCode>
                <c:ptCount val="17"/>
                <c:pt idx="0">
                  <c:v>21006.657969590997</c:v>
                </c:pt>
                <c:pt idx="1">
                  <c:v>25025.905324421397</c:v>
                </c:pt>
                <c:pt idx="2">
                  <c:v>6222.7158694259997</c:v>
                </c:pt>
                <c:pt idx="3">
                  <c:v>7475.0569884899996</c:v>
                </c:pt>
                <c:pt idx="4">
                  <c:v>7469.2707626501988</c:v>
                </c:pt>
                <c:pt idx="5">
                  <c:v>8407.7132305319992</c:v>
                </c:pt>
                <c:pt idx="6">
                  <c:v>9370.6562207999996</c:v>
                </c:pt>
                <c:pt idx="7">
                  <c:v>9543.3649793999994</c:v>
                </c:pt>
                <c:pt idx="8">
                  <c:v>10542.518917769999</c:v>
                </c:pt>
                <c:pt idx="9">
                  <c:v>11577.468917279999</c:v>
                </c:pt>
                <c:pt idx="10">
                  <c:v>4355.5228860653997</c:v>
                </c:pt>
                <c:pt idx="11">
                  <c:v>4963.5821824259992</c:v>
                </c:pt>
                <c:pt idx="12">
                  <c:v>4556.2307254799998</c:v>
                </c:pt>
                <c:pt idx="13">
                  <c:v>5158.6080001680002</c:v>
                </c:pt>
                <c:pt idx="14">
                  <c:v>5770.7881853999997</c:v>
                </c:pt>
                <c:pt idx="15">
                  <c:v>5876.9220593999989</c:v>
                </c:pt>
                <c:pt idx="16">
                  <c:v>6490.5688217999996</c:v>
                </c:pt>
              </c:numCache>
            </c:numRef>
          </c:yVal>
          <c:smooth val="1"/>
        </c:ser>
        <c:ser>
          <c:idx val="4"/>
          <c:order val="5"/>
          <c:tx>
            <c:v>5th Ionization</c:v>
          </c:tx>
          <c:xVal>
            <c:numRef>
              <c:f>'Reference Table'!$F$2:$U$2</c:f>
              <c:numCache>
                <c:formatCode>General</c:formatCode>
                <c:ptCount val="1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</c:numCache>
            </c:numRef>
          </c:xVal>
          <c:yVal>
            <c:numRef>
              <c:f>'Reference Table'!$F$7:$U$7</c:f>
              <c:numCache>
                <c:formatCode>0</c:formatCode>
                <c:ptCount val="16"/>
                <c:pt idx="0">
                  <c:v>32826.801989772001</c:v>
                </c:pt>
                <c:pt idx="1">
                  <c:v>37830.647504579996</c:v>
                </c:pt>
                <c:pt idx="2">
                  <c:v>9444.9692296679987</c:v>
                </c:pt>
                <c:pt idx="3">
                  <c:v>10989.583740659999</c:v>
                </c:pt>
                <c:pt idx="4">
                  <c:v>11022.755400552</c:v>
                </c:pt>
                <c:pt idx="5">
                  <c:v>12177.414761399999</c:v>
                </c:pt>
                <c:pt idx="6">
                  <c:v>13353.571055999999</c:v>
                </c:pt>
                <c:pt idx="7">
                  <c:v>13630.4839818</c:v>
                </c:pt>
                <c:pt idx="8">
                  <c:v>14841.857425499998</c:v>
                </c:pt>
                <c:pt idx="9">
                  <c:v>16090.570695779999</c:v>
                </c:pt>
                <c:pt idx="10">
                  <c:v>6273.9688820339989</c:v>
                </c:pt>
                <c:pt idx="11">
                  <c:v>7004.3050146299993</c:v>
                </c:pt>
                <c:pt idx="12">
                  <c:v>6541.7060519999995</c:v>
                </c:pt>
                <c:pt idx="13">
                  <c:v>7238.3302067999994</c:v>
                </c:pt>
                <c:pt idx="14">
                  <c:v>7975.4782043999994</c:v>
                </c:pt>
                <c:pt idx="15">
                  <c:v>8153.0112299999992</c:v>
                </c:pt>
              </c:numCache>
            </c:numRef>
          </c:yVal>
          <c:smooth val="1"/>
        </c:ser>
        <c:ser>
          <c:idx val="6"/>
          <c:order val="6"/>
          <c:tx>
            <c:v>7th Ionization</c:v>
          </c:tx>
          <c:xVal>
            <c:numRef>
              <c:f>'Reference Table'!$H$2:$U$2</c:f>
              <c:numCache>
                <c:formatCode>General</c:formatCode>
                <c:ptCount val="14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</c:numCache>
            </c:numRef>
          </c:xVal>
          <c:yVal>
            <c:numRef>
              <c:f>'Reference Table'!$H$9:$U$9</c:f>
              <c:numCache>
                <c:formatCode>0</c:formatCode>
                <c:ptCount val="14"/>
                <c:pt idx="0">
                  <c:v>64360.160105640003</c:v>
                </c:pt>
                <c:pt idx="1">
                  <c:v>71330.64700859999</c:v>
                </c:pt>
                <c:pt idx="2">
                  <c:v>17867.734173239998</c:v>
                </c:pt>
                <c:pt idx="3">
                  <c:v>19999.085685306</c:v>
                </c:pt>
                <c:pt idx="4">
                  <c:v>20117.19339</c:v>
                </c:pt>
                <c:pt idx="5">
                  <c:v>21711.131206800001</c:v>
                </c:pt>
                <c:pt idx="6">
                  <c:v>23326.295798399999</c:v>
                </c:pt>
                <c:pt idx="7">
                  <c:v>23783.636309999998</c:v>
                </c:pt>
                <c:pt idx="8">
                  <c:v>25430.641063799998</c:v>
                </c:pt>
                <c:pt idx="9">
                  <c:v>27107.363302319995</c:v>
                </c:pt>
                <c:pt idx="10">
                  <c:v>11018.220589572</c:v>
                </c:pt>
                <c:pt idx="11">
                  <c:v>11995.346924819998</c:v>
                </c:pt>
                <c:pt idx="12">
                  <c:v>11342.8165704</c:v>
                </c:pt>
                <c:pt idx="13">
                  <c:v>12272.935248</c:v>
                </c:pt>
              </c:numCache>
            </c:numRef>
          </c:yVal>
          <c:smooth val="1"/>
        </c:ser>
        <c:ser>
          <c:idx val="7"/>
          <c:order val="7"/>
          <c:tx>
            <c:v>8th Ionization</c:v>
          </c:tx>
          <c:xVal>
            <c:numRef>
              <c:f>'Reference Table'!$I$2:$U$2</c:f>
              <c:numCache>
                <c:formatCode>General</c:formatCode>
                <c:ptCount val="13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</c:numCache>
            </c:numRef>
          </c:xVal>
          <c:yVal>
            <c:numRef>
              <c:f>'Reference Table'!$I$10:$U$10</c:f>
              <c:numCache>
                <c:formatCode>0</c:formatCode>
                <c:ptCount val="13"/>
                <c:pt idx="0">
                  <c:v>84078.299777933993</c:v>
                </c:pt>
                <c:pt idx="1">
                  <c:v>92038.446461807995</c:v>
                </c:pt>
                <c:pt idx="2">
                  <c:v>23069.538660125996</c:v>
                </c:pt>
                <c:pt idx="3">
                  <c:v>25496.251095</c:v>
                </c:pt>
                <c:pt idx="4">
                  <c:v>25661.241026399995</c:v>
                </c:pt>
                <c:pt idx="5">
                  <c:v>27465.5168844</c:v>
                </c:pt>
                <c:pt idx="6">
                  <c:v>29287.160103599999</c:v>
                </c:pt>
                <c:pt idx="7">
                  <c:v>29871.861263999999</c:v>
                </c:pt>
                <c:pt idx="8">
                  <c:v>31719.555524999996</c:v>
                </c:pt>
                <c:pt idx="9">
                  <c:v>33603.914215199999</c:v>
                </c:pt>
                <c:pt idx="10">
                  <c:v>13841.7868764</c:v>
                </c:pt>
                <c:pt idx="11">
                  <c:v>14943.649459199998</c:v>
                </c:pt>
                <c:pt idx="12">
                  <c:v>14206.501461600001</c:v>
                </c:pt>
              </c:numCache>
            </c:numRef>
          </c:yVal>
          <c:smooth val="1"/>
        </c:ser>
        <c:ser>
          <c:idx val="8"/>
          <c:order val="8"/>
          <c:tx>
            <c:v>9th Ionization</c:v>
          </c:tx>
          <c:xVal>
            <c:numRef>
              <c:f>'Reference Table'!$J$2:$U$2</c:f>
              <c:numCache>
                <c:formatCode>General</c:formatCode>
                <c:ptCount val="12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</c:numCache>
            </c:numRef>
          </c:xVal>
          <c:yVal>
            <c:numRef>
              <c:f>'Reference Table'!$J$11:$U$11</c:f>
              <c:numCache>
                <c:formatCode>0</c:formatCode>
                <c:ptCount val="12"/>
                <c:pt idx="0">
                  <c:v>106434.676695984</c:v>
                </c:pt>
                <c:pt idx="1">
                  <c:v>115379.92905272399</c:v>
                </c:pt>
                <c:pt idx="2">
                  <c:v>28932.479993759996</c:v>
                </c:pt>
                <c:pt idx="3">
                  <c:v>31652.980640399997</c:v>
                </c:pt>
                <c:pt idx="4">
                  <c:v>31852.705294199997</c:v>
                </c:pt>
                <c:pt idx="5">
                  <c:v>33877.932580799999</c:v>
                </c:pt>
                <c:pt idx="6">
                  <c:v>35905.089574199999</c:v>
                </c:pt>
                <c:pt idx="7">
                  <c:v>36621.010796999995</c:v>
                </c:pt>
                <c:pt idx="8">
                  <c:v>38599.925120399996</c:v>
                </c:pt>
                <c:pt idx="9">
                  <c:v>40760.231882999993</c:v>
                </c:pt>
                <c:pt idx="10">
                  <c:v>16963.801616915996</c:v>
                </c:pt>
                <c:pt idx="11">
                  <c:v>18191.3460036</c:v>
                </c:pt>
              </c:numCache>
            </c:numRef>
          </c:yVal>
          <c:smooth val="1"/>
        </c:ser>
        <c:ser>
          <c:idx val="9"/>
          <c:order val="9"/>
          <c:tx>
            <c:v>10th Ionization</c:v>
          </c:tx>
          <c:xVal>
            <c:numRef>
              <c:f>'Reference Table'!$K$2:$U$2</c:f>
              <c:numCache>
                <c:formatCode>General</c:formatCode>
                <c:ptCount val="1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</c:numCache>
            </c:numRef>
          </c:xVal>
          <c:yVal>
            <c:numRef>
              <c:f>'Reference Table'!$K$12:$U$12</c:f>
              <c:numCache>
                <c:formatCode>0</c:formatCode>
                <c:ptCount val="11"/>
                <c:pt idx="0">
                  <c:v>131413.03307999999</c:v>
                </c:pt>
                <c:pt idx="1">
                  <c:v>141362.69782614001</c:v>
                </c:pt>
                <c:pt idx="2">
                  <c:v>35458.362450000001</c:v>
                </c:pt>
                <c:pt idx="3">
                  <c:v>38473.529324999996</c:v>
                </c:pt>
                <c:pt idx="4">
                  <c:v>38726.320915799995</c:v>
                </c:pt>
                <c:pt idx="5">
                  <c:v>40948.378295999995</c:v>
                </c:pt>
                <c:pt idx="6">
                  <c:v>43177.18965</c:v>
                </c:pt>
                <c:pt idx="7">
                  <c:v>43961.615464199996</c:v>
                </c:pt>
                <c:pt idx="8">
                  <c:v>46186.567404599999</c:v>
                </c:pt>
                <c:pt idx="9">
                  <c:v>48609.314291999995</c:v>
                </c:pt>
                <c:pt idx="10">
                  <c:v>20384.9402085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33056"/>
        <c:axId val="69134592"/>
      </c:scatterChart>
      <c:valAx>
        <c:axId val="69133056"/>
        <c:scaling>
          <c:orientation val="minMax"/>
          <c:max val="2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69134592"/>
        <c:crosses val="autoZero"/>
        <c:crossBetween val="midCat"/>
      </c:valAx>
      <c:valAx>
        <c:axId val="69134592"/>
        <c:scaling>
          <c:logBase val="10"/>
          <c:orientation val="minMax"/>
          <c:max val="175000"/>
          <c:min val="40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69133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23</xdr:row>
          <xdr:rowOff>104775</xdr:rowOff>
        </xdr:from>
        <xdr:to>
          <xdr:col>12</xdr:col>
          <xdr:colOff>476250</xdr:colOff>
          <xdr:row>27</xdr:row>
          <xdr:rowOff>38100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20</xdr:col>
      <xdr:colOff>438150</xdr:colOff>
      <xdr:row>22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yne\Documents\PHS540\03_IE_and_radii_databas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onization Energy Table (eV)"/>
      <sheetName val="Ionization Energy Table (kJ)"/>
      <sheetName val="1st Ionization Energy Table"/>
      <sheetName val="Atomic Radii Table"/>
    </sheetNames>
    <sheetDataSet>
      <sheetData sheetId="0">
        <row r="3">
          <cell r="A3" t="str">
            <v>1st</v>
          </cell>
          <cell r="B3">
            <v>13.59844</v>
          </cell>
          <cell r="C3">
            <v>24.587409999999998</v>
          </cell>
          <cell r="D3">
            <v>5.3917200000000003</v>
          </cell>
          <cell r="E3">
            <v>9.3226999999999993</v>
          </cell>
          <cell r="F3">
            <v>8.2980300000000007</v>
          </cell>
          <cell r="G3">
            <v>11.260300000000001</v>
          </cell>
          <cell r="H3">
            <v>14.534140000000001</v>
          </cell>
          <cell r="I3">
            <v>13.61806</v>
          </cell>
          <cell r="J3">
            <v>17.422820000000002</v>
          </cell>
          <cell r="K3">
            <v>21.564599999999999</v>
          </cell>
          <cell r="L3">
            <v>5.1390799999999999</v>
          </cell>
          <cell r="M3">
            <v>7.6462399999999997</v>
          </cell>
          <cell r="N3">
            <v>5.9857699999999996</v>
          </cell>
          <cell r="O3">
            <v>8.1516900000000003</v>
          </cell>
          <cell r="P3">
            <v>10.486689999999999</v>
          </cell>
          <cell r="Q3">
            <v>10.360010000000001</v>
          </cell>
          <cell r="R3">
            <v>12.967639999999999</v>
          </cell>
          <cell r="S3">
            <v>15.75962</v>
          </cell>
          <cell r="T3">
            <v>4.3406599999999997</v>
          </cell>
          <cell r="U3">
            <v>6.1131599999999997</v>
          </cell>
        </row>
        <row r="4">
          <cell r="C4">
            <v>54.41778</v>
          </cell>
          <cell r="D4">
            <v>75.640180000000001</v>
          </cell>
          <cell r="E4">
            <v>18.21116</v>
          </cell>
          <cell r="F4">
            <v>25.15484</v>
          </cell>
          <cell r="G4">
            <v>24.383320000000001</v>
          </cell>
          <cell r="H4">
            <v>29.601299999999998</v>
          </cell>
          <cell r="I4">
            <v>35.1173</v>
          </cell>
          <cell r="J4">
            <v>34.970820000000003</v>
          </cell>
          <cell r="K4">
            <v>40.963279999999997</v>
          </cell>
          <cell r="L4">
            <v>47.2864</v>
          </cell>
          <cell r="M4">
            <v>15.03528</v>
          </cell>
          <cell r="N4">
            <v>18.82856</v>
          </cell>
          <cell r="O4">
            <v>16.345849999999999</v>
          </cell>
          <cell r="P4">
            <v>19.769400000000001</v>
          </cell>
          <cell r="Q4">
            <v>23.337900000000001</v>
          </cell>
          <cell r="R4">
            <v>23.814</v>
          </cell>
          <cell r="S4">
            <v>27.629670000000001</v>
          </cell>
          <cell r="T4">
            <v>31.63</v>
          </cell>
          <cell r="U4">
            <v>11.87172</v>
          </cell>
        </row>
        <row r="5">
          <cell r="D5">
            <v>122.45429</v>
          </cell>
          <cell r="E5">
            <v>153.89661000000001</v>
          </cell>
          <cell r="F5">
            <v>37.930639999999997</v>
          </cell>
          <cell r="G5">
            <v>47.887799999999999</v>
          </cell>
          <cell r="H5">
            <v>47.449240000000003</v>
          </cell>
          <cell r="I5">
            <v>54.935499999999998</v>
          </cell>
          <cell r="J5">
            <v>62.708399999999997</v>
          </cell>
          <cell r="K5">
            <v>63.45</v>
          </cell>
          <cell r="L5">
            <v>71.62</v>
          </cell>
          <cell r="M5">
            <v>80.143699999999995</v>
          </cell>
          <cell r="N5">
            <v>28.447649999999999</v>
          </cell>
          <cell r="O5">
            <v>33.493020000000001</v>
          </cell>
          <cell r="P5">
            <v>30.2027</v>
          </cell>
          <cell r="Q5">
            <v>34.79</v>
          </cell>
          <cell r="R5">
            <v>39.61</v>
          </cell>
          <cell r="S5">
            <v>40.74</v>
          </cell>
          <cell r="T5">
            <v>45.805999999999997</v>
          </cell>
          <cell r="U5">
            <v>50.9131</v>
          </cell>
        </row>
        <row r="6">
          <cell r="E6">
            <v>217.71865</v>
          </cell>
          <cell r="F6">
            <v>259.37520999999998</v>
          </cell>
          <cell r="G6">
            <v>64.493899999999996</v>
          </cell>
          <cell r="H6">
            <v>77.473500000000001</v>
          </cell>
          <cell r="I6">
            <v>77.413529999999994</v>
          </cell>
          <cell r="J6">
            <v>87.139799999999994</v>
          </cell>
          <cell r="K6">
            <v>97.12</v>
          </cell>
          <cell r="L6">
            <v>98.91</v>
          </cell>
          <cell r="M6">
            <v>109.2655</v>
          </cell>
          <cell r="N6">
            <v>119.992</v>
          </cell>
          <cell r="O6">
            <v>45.14181</v>
          </cell>
          <cell r="P6">
            <v>51.443899999999999</v>
          </cell>
          <cell r="Q6">
            <v>47.222000000000001</v>
          </cell>
          <cell r="R6">
            <v>53.465200000000003</v>
          </cell>
          <cell r="S6">
            <v>59.81</v>
          </cell>
          <cell r="T6">
            <v>60.91</v>
          </cell>
          <cell r="U6">
            <v>67.27</v>
          </cell>
        </row>
        <row r="7">
          <cell r="F7">
            <v>340.22579999999999</v>
          </cell>
          <cell r="G7">
            <v>392.08699999999999</v>
          </cell>
          <cell r="H7">
            <v>97.890199999999993</v>
          </cell>
          <cell r="I7">
            <v>113.899</v>
          </cell>
          <cell r="J7">
            <v>114.2428</v>
          </cell>
          <cell r="K7">
            <v>126.21</v>
          </cell>
          <cell r="L7">
            <v>138.4</v>
          </cell>
          <cell r="M7">
            <v>141.27000000000001</v>
          </cell>
          <cell r="N7">
            <v>153.82499999999999</v>
          </cell>
          <cell r="O7">
            <v>166.767</v>
          </cell>
          <cell r="P7">
            <v>65.025099999999995</v>
          </cell>
          <cell r="Q7">
            <v>72.594499999999996</v>
          </cell>
          <cell r="R7">
            <v>67.8</v>
          </cell>
          <cell r="S7">
            <v>75.02</v>
          </cell>
          <cell r="T7">
            <v>82.66</v>
          </cell>
          <cell r="U7">
            <v>84.5</v>
          </cell>
        </row>
        <row r="8">
          <cell r="G8">
            <v>489.99333999999999</v>
          </cell>
          <cell r="H8">
            <v>552.07180000000005</v>
          </cell>
          <cell r="I8">
            <v>138.11969999999999</v>
          </cell>
          <cell r="J8">
            <v>157.1651</v>
          </cell>
          <cell r="K8">
            <v>157.93</v>
          </cell>
          <cell r="L8">
            <v>172.18</v>
          </cell>
          <cell r="M8">
            <v>186.76</v>
          </cell>
          <cell r="N8">
            <v>190.49</v>
          </cell>
          <cell r="O8">
            <v>205.27</v>
          </cell>
          <cell r="P8">
            <v>220.42099999999999</v>
          </cell>
          <cell r="Q8">
            <v>88.052999999999997</v>
          </cell>
          <cell r="R8">
            <v>97.03</v>
          </cell>
          <cell r="S8">
            <v>91.009</v>
          </cell>
          <cell r="T8">
            <v>99.4</v>
          </cell>
          <cell r="U8">
            <v>108.78</v>
          </cell>
        </row>
        <row r="9">
          <cell r="H9">
            <v>667.04600000000005</v>
          </cell>
          <cell r="I9">
            <v>739.29</v>
          </cell>
          <cell r="J9">
            <v>185.18600000000001</v>
          </cell>
          <cell r="K9">
            <v>207.27590000000001</v>
          </cell>
          <cell r="L9">
            <v>208.5</v>
          </cell>
          <cell r="M9">
            <v>225.02</v>
          </cell>
          <cell r="N9">
            <v>241.76</v>
          </cell>
          <cell r="O9">
            <v>246.5</v>
          </cell>
          <cell r="P9">
            <v>263.57</v>
          </cell>
          <cell r="Q9">
            <v>280.94799999999998</v>
          </cell>
          <cell r="R9">
            <v>114.19580000000001</v>
          </cell>
          <cell r="S9">
            <v>124.32299999999999</v>
          </cell>
          <cell r="T9">
            <v>117.56</v>
          </cell>
          <cell r="U9">
            <v>127.2</v>
          </cell>
        </row>
        <row r="10">
          <cell r="I10">
            <v>871.41010000000006</v>
          </cell>
          <cell r="J10">
            <v>953.91120000000001</v>
          </cell>
          <cell r="K10">
            <v>239.09889999999999</v>
          </cell>
          <cell r="L10">
            <v>264.25</v>
          </cell>
          <cell r="M10">
            <v>265.95999999999998</v>
          </cell>
          <cell r="N10">
            <v>284.66000000000003</v>
          </cell>
          <cell r="O10">
            <v>303.54000000000002</v>
          </cell>
          <cell r="P10">
            <v>309.60000000000002</v>
          </cell>
          <cell r="Q10">
            <v>328.75</v>
          </cell>
          <cell r="R10">
            <v>348.28</v>
          </cell>
          <cell r="S10">
            <v>143.46</v>
          </cell>
          <cell r="T10">
            <v>154.88</v>
          </cell>
          <cell r="U10">
            <v>147.24</v>
          </cell>
        </row>
        <row r="11">
          <cell r="J11">
            <v>1103.1176</v>
          </cell>
          <cell r="K11">
            <v>1195.8286000000001</v>
          </cell>
          <cell r="L11">
            <v>299.86399999999998</v>
          </cell>
          <cell r="M11">
            <v>328.06</v>
          </cell>
          <cell r="N11">
            <v>330.13</v>
          </cell>
          <cell r="O11">
            <v>351.12</v>
          </cell>
          <cell r="P11">
            <v>372.13</v>
          </cell>
          <cell r="Q11">
            <v>379.55</v>
          </cell>
          <cell r="R11">
            <v>400.06</v>
          </cell>
          <cell r="S11">
            <v>422.45</v>
          </cell>
          <cell r="T11">
            <v>175.81739999999999</v>
          </cell>
          <cell r="U11">
            <v>188.54</v>
          </cell>
        </row>
        <row r="12">
          <cell r="K12">
            <v>1362</v>
          </cell>
          <cell r="L12">
            <v>1465.1210000000001</v>
          </cell>
          <cell r="M12">
            <v>367.5</v>
          </cell>
          <cell r="N12">
            <v>398.75</v>
          </cell>
          <cell r="O12">
            <v>401.37</v>
          </cell>
          <cell r="P12">
            <v>424.4</v>
          </cell>
          <cell r="Q12">
            <v>447.5</v>
          </cell>
          <cell r="R12">
            <v>455.63</v>
          </cell>
          <cell r="S12">
            <v>478.69</v>
          </cell>
          <cell r="T12">
            <v>503.8</v>
          </cell>
          <cell r="U12">
            <v>211.27500000000001</v>
          </cell>
        </row>
        <row r="13">
          <cell r="L13">
            <v>1649</v>
          </cell>
          <cell r="M13">
            <v>1761.8050000000001</v>
          </cell>
          <cell r="N13">
            <v>442</v>
          </cell>
          <cell r="O13">
            <v>476.36</v>
          </cell>
          <cell r="P13">
            <v>479.46</v>
          </cell>
          <cell r="Q13">
            <v>504.8</v>
          </cell>
          <cell r="R13">
            <v>529.28</v>
          </cell>
          <cell r="S13">
            <v>538.96</v>
          </cell>
          <cell r="T13">
            <v>564.70000000000005</v>
          </cell>
          <cell r="U13">
            <v>591.9</v>
          </cell>
        </row>
        <row r="14">
          <cell r="M14">
            <v>1962.665</v>
          </cell>
          <cell r="N14">
            <v>2085.98</v>
          </cell>
          <cell r="O14">
            <v>523.41999999999996</v>
          </cell>
          <cell r="P14">
            <v>560.79999999999995</v>
          </cell>
          <cell r="Q14">
            <v>564.44000000000005</v>
          </cell>
          <cell r="R14">
            <v>591.99</v>
          </cell>
          <cell r="S14">
            <v>618.26</v>
          </cell>
          <cell r="T14">
            <v>629.4</v>
          </cell>
          <cell r="U14">
            <v>657.2</v>
          </cell>
        </row>
        <row r="15">
          <cell r="N15">
            <v>2304</v>
          </cell>
          <cell r="O15">
            <v>2437</v>
          </cell>
          <cell r="P15">
            <v>611</v>
          </cell>
          <cell r="Q15">
            <v>652</v>
          </cell>
          <cell r="R15">
            <v>657</v>
          </cell>
          <cell r="S15">
            <v>686</v>
          </cell>
          <cell r="T15">
            <v>715</v>
          </cell>
          <cell r="U15">
            <v>727</v>
          </cell>
        </row>
        <row r="16">
          <cell r="O16">
            <v>2673</v>
          </cell>
          <cell r="P16">
            <v>2817</v>
          </cell>
          <cell r="Q16">
            <v>707</v>
          </cell>
          <cell r="R16">
            <v>750</v>
          </cell>
          <cell r="S16">
            <v>756</v>
          </cell>
          <cell r="T16">
            <v>787</v>
          </cell>
          <cell r="U16">
            <v>818</v>
          </cell>
        </row>
        <row r="17">
          <cell r="P17">
            <v>3070</v>
          </cell>
          <cell r="Q17">
            <v>3224</v>
          </cell>
          <cell r="R17">
            <v>809</v>
          </cell>
          <cell r="S17">
            <v>855</v>
          </cell>
          <cell r="T17">
            <v>861</v>
          </cell>
          <cell r="U17">
            <v>895</v>
          </cell>
        </row>
        <row r="18">
          <cell r="Q18">
            <v>3494</v>
          </cell>
          <cell r="R18">
            <v>3658</v>
          </cell>
          <cell r="S18">
            <v>918</v>
          </cell>
          <cell r="T18">
            <v>968</v>
          </cell>
          <cell r="U18">
            <v>974</v>
          </cell>
        </row>
        <row r="19">
          <cell r="R19">
            <v>3946</v>
          </cell>
          <cell r="S19">
            <v>4120</v>
          </cell>
          <cell r="T19">
            <v>1033</v>
          </cell>
          <cell r="U19">
            <v>1087</v>
          </cell>
        </row>
        <row r="20">
          <cell r="S20">
            <v>4426</v>
          </cell>
          <cell r="T20">
            <v>4611</v>
          </cell>
          <cell r="U20">
            <v>1158</v>
          </cell>
        </row>
        <row r="21">
          <cell r="T21">
            <v>4934</v>
          </cell>
          <cell r="U21">
            <v>5129</v>
          </cell>
        </row>
        <row r="22">
          <cell r="U22">
            <v>5470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2"/>
  <sheetViews>
    <sheetView tabSelected="1" workbookViewId="0">
      <selection activeCell="L1" sqref="L1:L1048576"/>
    </sheetView>
  </sheetViews>
  <sheetFormatPr defaultColWidth="8.85546875" defaultRowHeight="15" x14ac:dyDescent="0.25"/>
  <cols>
    <col min="1" max="1" width="5.140625" style="1" customWidth="1"/>
    <col min="2" max="21" width="7.42578125" customWidth="1"/>
    <col min="257" max="257" width="5.140625" customWidth="1"/>
    <col min="258" max="277" width="7.42578125" customWidth="1"/>
    <col min="513" max="513" width="5.140625" customWidth="1"/>
    <col min="514" max="533" width="7.42578125" customWidth="1"/>
    <col min="769" max="769" width="5.140625" customWidth="1"/>
    <col min="770" max="789" width="7.42578125" customWidth="1"/>
    <col min="1025" max="1025" width="5.140625" customWidth="1"/>
    <col min="1026" max="1045" width="7.42578125" customWidth="1"/>
    <col min="1281" max="1281" width="5.140625" customWidth="1"/>
    <col min="1282" max="1301" width="7.42578125" customWidth="1"/>
    <col min="1537" max="1537" width="5.140625" customWidth="1"/>
    <col min="1538" max="1557" width="7.42578125" customWidth="1"/>
    <col min="1793" max="1793" width="5.140625" customWidth="1"/>
    <col min="1794" max="1813" width="7.42578125" customWidth="1"/>
    <col min="2049" max="2049" width="5.140625" customWidth="1"/>
    <col min="2050" max="2069" width="7.42578125" customWidth="1"/>
    <col min="2305" max="2305" width="5.140625" customWidth="1"/>
    <col min="2306" max="2325" width="7.42578125" customWidth="1"/>
    <col min="2561" max="2561" width="5.140625" customWidth="1"/>
    <col min="2562" max="2581" width="7.42578125" customWidth="1"/>
    <col min="2817" max="2817" width="5.140625" customWidth="1"/>
    <col min="2818" max="2837" width="7.42578125" customWidth="1"/>
    <col min="3073" max="3073" width="5.140625" customWidth="1"/>
    <col min="3074" max="3093" width="7.42578125" customWidth="1"/>
    <col min="3329" max="3329" width="5.140625" customWidth="1"/>
    <col min="3330" max="3349" width="7.42578125" customWidth="1"/>
    <col min="3585" max="3585" width="5.140625" customWidth="1"/>
    <col min="3586" max="3605" width="7.42578125" customWidth="1"/>
    <col min="3841" max="3841" width="5.140625" customWidth="1"/>
    <col min="3842" max="3861" width="7.42578125" customWidth="1"/>
    <col min="4097" max="4097" width="5.140625" customWidth="1"/>
    <col min="4098" max="4117" width="7.42578125" customWidth="1"/>
    <col min="4353" max="4353" width="5.140625" customWidth="1"/>
    <col min="4354" max="4373" width="7.42578125" customWidth="1"/>
    <col min="4609" max="4609" width="5.140625" customWidth="1"/>
    <col min="4610" max="4629" width="7.42578125" customWidth="1"/>
    <col min="4865" max="4865" width="5.140625" customWidth="1"/>
    <col min="4866" max="4885" width="7.42578125" customWidth="1"/>
    <col min="5121" max="5121" width="5.140625" customWidth="1"/>
    <col min="5122" max="5141" width="7.42578125" customWidth="1"/>
    <col min="5377" max="5377" width="5.140625" customWidth="1"/>
    <col min="5378" max="5397" width="7.42578125" customWidth="1"/>
    <col min="5633" max="5633" width="5.140625" customWidth="1"/>
    <col min="5634" max="5653" width="7.42578125" customWidth="1"/>
    <col min="5889" max="5889" width="5.140625" customWidth="1"/>
    <col min="5890" max="5909" width="7.42578125" customWidth="1"/>
    <col min="6145" max="6145" width="5.140625" customWidth="1"/>
    <col min="6146" max="6165" width="7.42578125" customWidth="1"/>
    <col min="6401" max="6401" width="5.140625" customWidth="1"/>
    <col min="6402" max="6421" width="7.42578125" customWidth="1"/>
    <col min="6657" max="6657" width="5.140625" customWidth="1"/>
    <col min="6658" max="6677" width="7.42578125" customWidth="1"/>
    <col min="6913" max="6913" width="5.140625" customWidth="1"/>
    <col min="6914" max="6933" width="7.42578125" customWidth="1"/>
    <col min="7169" max="7169" width="5.140625" customWidth="1"/>
    <col min="7170" max="7189" width="7.42578125" customWidth="1"/>
    <col min="7425" max="7425" width="5.140625" customWidth="1"/>
    <col min="7426" max="7445" width="7.42578125" customWidth="1"/>
    <col min="7681" max="7681" width="5.140625" customWidth="1"/>
    <col min="7682" max="7701" width="7.42578125" customWidth="1"/>
    <col min="7937" max="7937" width="5.140625" customWidth="1"/>
    <col min="7938" max="7957" width="7.42578125" customWidth="1"/>
    <col min="8193" max="8193" width="5.140625" customWidth="1"/>
    <col min="8194" max="8213" width="7.42578125" customWidth="1"/>
    <col min="8449" max="8449" width="5.140625" customWidth="1"/>
    <col min="8450" max="8469" width="7.42578125" customWidth="1"/>
    <col min="8705" max="8705" width="5.140625" customWidth="1"/>
    <col min="8706" max="8725" width="7.42578125" customWidth="1"/>
    <col min="8961" max="8961" width="5.140625" customWidth="1"/>
    <col min="8962" max="8981" width="7.42578125" customWidth="1"/>
    <col min="9217" max="9217" width="5.140625" customWidth="1"/>
    <col min="9218" max="9237" width="7.42578125" customWidth="1"/>
    <col min="9473" max="9473" width="5.140625" customWidth="1"/>
    <col min="9474" max="9493" width="7.42578125" customWidth="1"/>
    <col min="9729" max="9729" width="5.140625" customWidth="1"/>
    <col min="9730" max="9749" width="7.42578125" customWidth="1"/>
    <col min="9985" max="9985" width="5.140625" customWidth="1"/>
    <col min="9986" max="10005" width="7.42578125" customWidth="1"/>
    <col min="10241" max="10241" width="5.140625" customWidth="1"/>
    <col min="10242" max="10261" width="7.42578125" customWidth="1"/>
    <col min="10497" max="10497" width="5.140625" customWidth="1"/>
    <col min="10498" max="10517" width="7.42578125" customWidth="1"/>
    <col min="10753" max="10753" width="5.140625" customWidth="1"/>
    <col min="10754" max="10773" width="7.42578125" customWidth="1"/>
    <col min="11009" max="11009" width="5.140625" customWidth="1"/>
    <col min="11010" max="11029" width="7.42578125" customWidth="1"/>
    <col min="11265" max="11265" width="5.140625" customWidth="1"/>
    <col min="11266" max="11285" width="7.42578125" customWidth="1"/>
    <col min="11521" max="11521" width="5.140625" customWidth="1"/>
    <col min="11522" max="11541" width="7.42578125" customWidth="1"/>
    <col min="11777" max="11777" width="5.140625" customWidth="1"/>
    <col min="11778" max="11797" width="7.42578125" customWidth="1"/>
    <col min="12033" max="12033" width="5.140625" customWidth="1"/>
    <col min="12034" max="12053" width="7.42578125" customWidth="1"/>
    <col min="12289" max="12289" width="5.140625" customWidth="1"/>
    <col min="12290" max="12309" width="7.42578125" customWidth="1"/>
    <col min="12545" max="12545" width="5.140625" customWidth="1"/>
    <col min="12546" max="12565" width="7.42578125" customWidth="1"/>
    <col min="12801" max="12801" width="5.140625" customWidth="1"/>
    <col min="12802" max="12821" width="7.42578125" customWidth="1"/>
    <col min="13057" max="13057" width="5.140625" customWidth="1"/>
    <col min="13058" max="13077" width="7.42578125" customWidth="1"/>
    <col min="13313" max="13313" width="5.140625" customWidth="1"/>
    <col min="13314" max="13333" width="7.42578125" customWidth="1"/>
    <col min="13569" max="13569" width="5.140625" customWidth="1"/>
    <col min="13570" max="13589" width="7.42578125" customWidth="1"/>
    <col min="13825" max="13825" width="5.140625" customWidth="1"/>
    <col min="13826" max="13845" width="7.42578125" customWidth="1"/>
    <col min="14081" max="14081" width="5.140625" customWidth="1"/>
    <col min="14082" max="14101" width="7.42578125" customWidth="1"/>
    <col min="14337" max="14337" width="5.140625" customWidth="1"/>
    <col min="14338" max="14357" width="7.42578125" customWidth="1"/>
    <col min="14593" max="14593" width="5.140625" customWidth="1"/>
    <col min="14594" max="14613" width="7.42578125" customWidth="1"/>
    <col min="14849" max="14849" width="5.140625" customWidth="1"/>
    <col min="14850" max="14869" width="7.42578125" customWidth="1"/>
    <col min="15105" max="15105" width="5.140625" customWidth="1"/>
    <col min="15106" max="15125" width="7.42578125" customWidth="1"/>
    <col min="15361" max="15361" width="5.140625" customWidth="1"/>
    <col min="15362" max="15381" width="7.42578125" customWidth="1"/>
    <col min="15617" max="15617" width="5.140625" customWidth="1"/>
    <col min="15618" max="15637" width="7.42578125" customWidth="1"/>
    <col min="15873" max="15873" width="5.140625" customWidth="1"/>
    <col min="15874" max="15893" width="7.42578125" customWidth="1"/>
    <col min="16129" max="16129" width="5.140625" customWidth="1"/>
    <col min="16130" max="16149" width="7.42578125" customWidth="1"/>
  </cols>
  <sheetData>
    <row r="1" spans="1:22" ht="15.75" x14ac:dyDescent="0.25">
      <c r="B1" s="2" t="s">
        <v>0</v>
      </c>
      <c r="C1" s="2" t="s">
        <v>1</v>
      </c>
      <c r="D1" s="2" t="s">
        <v>2</v>
      </c>
      <c r="E1" s="2" t="s">
        <v>3</v>
      </c>
      <c r="F1" s="15" t="s">
        <v>4</v>
      </c>
      <c r="G1" s="2" t="s">
        <v>5</v>
      </c>
      <c r="H1" s="15" t="s">
        <v>6</v>
      </c>
      <c r="I1" s="2" t="s">
        <v>7</v>
      </c>
      <c r="J1" s="15" t="s">
        <v>8</v>
      </c>
      <c r="K1" s="2" t="s">
        <v>9</v>
      </c>
      <c r="L1" s="15" t="s">
        <v>10</v>
      </c>
      <c r="M1" s="2" t="s">
        <v>11</v>
      </c>
      <c r="N1" s="2" t="s">
        <v>12</v>
      </c>
      <c r="O1" s="10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10" t="s">
        <v>19</v>
      </c>
    </row>
    <row r="2" spans="1:22" ht="15.75" x14ac:dyDescent="0.25">
      <c r="A2" s="2" t="s">
        <v>20</v>
      </c>
      <c r="B2" s="2">
        <v>1</v>
      </c>
      <c r="C2" s="2">
        <v>2</v>
      </c>
      <c r="D2" s="2">
        <v>3</v>
      </c>
      <c r="E2" s="2">
        <v>4</v>
      </c>
      <c r="F2" s="15">
        <v>5</v>
      </c>
      <c r="G2" s="2">
        <v>6</v>
      </c>
      <c r="H2" s="15">
        <v>7</v>
      </c>
      <c r="I2" s="2">
        <v>8</v>
      </c>
      <c r="J2" s="15">
        <v>9</v>
      </c>
      <c r="K2" s="2">
        <v>10</v>
      </c>
      <c r="L2" s="15">
        <v>11</v>
      </c>
      <c r="M2" s="2">
        <v>12</v>
      </c>
      <c r="N2" s="2">
        <v>13</v>
      </c>
      <c r="O2" s="10">
        <v>14</v>
      </c>
      <c r="P2" s="2">
        <v>15</v>
      </c>
      <c r="Q2" s="2">
        <v>16</v>
      </c>
      <c r="R2" s="2">
        <v>17</v>
      </c>
      <c r="S2" s="2">
        <v>18</v>
      </c>
      <c r="T2" s="2">
        <v>19</v>
      </c>
      <c r="U2" s="10">
        <v>20</v>
      </c>
    </row>
    <row r="3" spans="1:22" x14ac:dyDescent="0.25">
      <c r="A3" s="1" t="s">
        <v>21</v>
      </c>
      <c r="B3" s="3">
        <f>'[1]Ionization Energy Table (eV)'!B3*96.48534</f>
        <v>1312.0501068695999</v>
      </c>
      <c r="C3" s="3">
        <f>'[1]Ionization Energy Table (eV)'!C3*96.48534</f>
        <v>2372.3246135693998</v>
      </c>
      <c r="D3" s="3">
        <f>'[1]Ionization Energy Table (eV)'!D3*96.48534</f>
        <v>520.22193738479996</v>
      </c>
      <c r="E3" s="3">
        <f>'[1]Ionization Energy Table (eV)'!E3*96.48534</f>
        <v>899.50387921799984</v>
      </c>
      <c r="F3" s="16">
        <f>'[1]Ionization Energy Table (eV)'!F3*96.48534</f>
        <v>800.63824588019997</v>
      </c>
      <c r="G3" s="3">
        <f>'[1]Ionization Energy Table (eV)'!G3*96.48534</f>
        <v>1086.453874002</v>
      </c>
      <c r="H3" s="16">
        <f>'[1]Ionization Energy Table (eV)'!H3*96.48534</f>
        <v>1402.3314395076</v>
      </c>
      <c r="I3" s="3">
        <f>'[1]Ionization Energy Table (eV)'!I3*96.48534</f>
        <v>1313.9431492403999</v>
      </c>
      <c r="J3" s="16">
        <f>'[1]Ionization Energy Table (eV)'!J3*96.48534</f>
        <v>1681.0467114588</v>
      </c>
      <c r="K3" s="3">
        <f>'[1]Ionization Energy Table (eV)'!K3*96.48534</f>
        <v>2080.6677629639998</v>
      </c>
      <c r="L3" s="16">
        <f>'[1]Ionization Energy Table (eV)'!L3*96.48534</f>
        <v>495.84588108719993</v>
      </c>
      <c r="M3" s="3">
        <f>'[1]Ionization Energy Table (eV)'!M3*96.48534</f>
        <v>737.75006612159996</v>
      </c>
      <c r="N3" s="3">
        <f>'[1]Ionization Energy Table (eV)'!N3*96.48534</f>
        <v>577.53905361179989</v>
      </c>
      <c r="O3" s="11">
        <f>'[1]Ionization Energy Table (eV)'!O3*96.48534</f>
        <v>786.51858122459998</v>
      </c>
      <c r="P3" s="3">
        <f>'[1]Ionization Energy Table (eV)'!P3*96.48534</f>
        <v>1011.8118501245999</v>
      </c>
      <c r="Q3" s="3">
        <f>'[1]Ionization Energy Table (eV)'!Q3*96.48534</f>
        <v>999.58908725340007</v>
      </c>
      <c r="R3" s="3">
        <f>'[1]Ionization Energy Table (eV)'!R3*96.48534</f>
        <v>1251.1871543975999</v>
      </c>
      <c r="S3" s="3">
        <f>'[1]Ionization Energy Table (eV)'!S3*96.48534</f>
        <v>1520.5722939707998</v>
      </c>
      <c r="T3" s="3">
        <f>'[1]Ionization Energy Table (eV)'!T3*96.48534</f>
        <v>418.81005592439993</v>
      </c>
      <c r="U3" s="11">
        <f>'[1]Ionization Energy Table (eV)'!U3*96.48534</f>
        <v>589.83032107439988</v>
      </c>
      <c r="V3" s="4"/>
    </row>
    <row r="4" spans="1:22" x14ac:dyDescent="0.25">
      <c r="A4" s="1" t="s">
        <v>22</v>
      </c>
      <c r="B4" s="5"/>
      <c r="C4" s="3">
        <f>'[1]Ionization Energy Table (eV)'!C4*96.48534</f>
        <v>5250.5180053451995</v>
      </c>
      <c r="D4" s="3">
        <f>'[1]Ionization Energy Table (eV)'!D4*96.48534</f>
        <v>7298.1684849611993</v>
      </c>
      <c r="E4" s="3">
        <f>'[1]Ionization Energy Table (eV)'!E4*96.48534</f>
        <v>1757.1099643943999</v>
      </c>
      <c r="F4" s="16">
        <f>'[1]Ionization Energy Table (eV)'!F4*96.48534</f>
        <v>2427.0732900456001</v>
      </c>
      <c r="G4" s="3">
        <f>'[1]Ionization Energy Table (eV)'!G4*96.48534</f>
        <v>2352.6329205287998</v>
      </c>
      <c r="H4" s="16">
        <f>'[1]Ionization Energy Table (eV)'!H4*96.48534</f>
        <v>2856.0914949419998</v>
      </c>
      <c r="I4" s="3">
        <f>'[1]Ionization Energy Table (eV)'!I4*96.48534</f>
        <v>3388.3046303819997</v>
      </c>
      <c r="J4" s="16">
        <f>'[1]Ionization Energy Table (eV)'!J4*96.48534</f>
        <v>3374.1714577788002</v>
      </c>
      <c r="K4" s="3">
        <f>'[1]Ionization Energy Table (eV)'!K4*96.48534</f>
        <v>3952.3559983151995</v>
      </c>
      <c r="L4" s="16">
        <f>'[1]Ionization Energy Table (eV)'!L4*96.48534</f>
        <v>4562.4443813759999</v>
      </c>
      <c r="M4" s="3">
        <f>'[1]Ionization Energy Table (eV)'!M4*96.48534</f>
        <v>1450.6841027952</v>
      </c>
      <c r="N4" s="3">
        <f>'[1]Ionization Energy Table (eV)'!N4*96.48534</f>
        <v>1816.6800133103998</v>
      </c>
      <c r="O4" s="11">
        <f>'[1]Ionization Energy Table (eV)'!O4*96.48534</f>
        <v>1577.1348948389998</v>
      </c>
      <c r="P4" s="3">
        <f>'[1]Ionization Energy Table (eV)'!P4*96.48534</f>
        <v>1907.4572805959999</v>
      </c>
      <c r="Q4" s="3">
        <f>'[1]Ionization Energy Table (eV)'!Q4*96.48534</f>
        <v>2251.7652163859998</v>
      </c>
      <c r="R4" s="3">
        <f>'[1]Ionization Energy Table (eV)'!R4*96.48534</f>
        <v>2297.70188676</v>
      </c>
      <c r="S4" s="3">
        <f>'[1]Ionization Energy Table (eV)'!S4*96.48534</f>
        <v>2665.8581040377999</v>
      </c>
      <c r="T4" s="3">
        <f>'[1]Ionization Energy Table (eV)'!T4*96.48534</f>
        <v>3051.8313041999995</v>
      </c>
      <c r="U4" s="11">
        <f>'[1]Ionization Energy Table (eV)'!U4*96.48534</f>
        <v>1145.4469405847999</v>
      </c>
      <c r="V4" s="4"/>
    </row>
    <row r="5" spans="1:22" x14ac:dyDescent="0.25">
      <c r="A5" s="1" t="s">
        <v>23</v>
      </c>
      <c r="B5" s="5"/>
      <c r="C5" s="5"/>
      <c r="D5" s="3">
        <f>'[1]Ionization Energy Table (eV)'!D5*96.48534</f>
        <v>11815.043805108598</v>
      </c>
      <c r="E5" s="3">
        <f>'[1]Ionization Energy Table (eV)'!E5*96.48534</f>
        <v>14848.7667406974</v>
      </c>
      <c r="F5" s="16">
        <f>'[1]Ionization Energy Table (eV)'!F5*96.48534</f>
        <v>3659.7506968175994</v>
      </c>
      <c r="G5" s="3">
        <f>'[1]Ionization Energy Table (eV)'!G5*96.48534</f>
        <v>4620.4706648519996</v>
      </c>
      <c r="H5" s="16">
        <f>'[1]Ionization Energy Table (eV)'!H5*96.48534</f>
        <v>4578.1560541416002</v>
      </c>
      <c r="I5" s="3">
        <f>'[1]Ionization Energy Table (eV)'!I5*96.48534</f>
        <v>5300.4703955699997</v>
      </c>
      <c r="J5" s="16">
        <f>'[1]Ionization Energy Table (eV)'!J5*96.48534</f>
        <v>6050.4412948559993</v>
      </c>
      <c r="K5" s="3">
        <f>'[1]Ionization Energy Table (eV)'!K5*96.48534</f>
        <v>6121.994823</v>
      </c>
      <c r="L5" s="16">
        <f>'[1]Ionization Energy Table (eV)'!L5*96.48534</f>
        <v>6910.2800508</v>
      </c>
      <c r="M5" s="3">
        <f>'[1]Ionization Energy Table (eV)'!M5*96.48534</f>
        <v>7732.6921433579992</v>
      </c>
      <c r="N5" s="3">
        <f>'[1]Ionization Energy Table (eV)'!N5*96.48534</f>
        <v>2744.7811824509999</v>
      </c>
      <c r="O5" s="11">
        <f>'[1]Ionization Energy Table (eV)'!O5*96.48534</f>
        <v>3231.5854223267997</v>
      </c>
      <c r="P5" s="3">
        <f>'[1]Ionization Energy Table (eV)'!P5*96.48534</f>
        <v>2914.1177784179999</v>
      </c>
      <c r="Q5" s="3">
        <f>'[1]Ionization Energy Table (eV)'!Q5*96.48534</f>
        <v>3356.7249785999998</v>
      </c>
      <c r="R5" s="3">
        <f>'[1]Ionization Energy Table (eV)'!R5*96.48534</f>
        <v>3821.7843173999995</v>
      </c>
      <c r="S5" s="3">
        <f>'[1]Ionization Energy Table (eV)'!S5*96.48534</f>
        <v>3930.8127516</v>
      </c>
      <c r="T5" s="3">
        <f>'[1]Ionization Energy Table (eV)'!T5*96.48534</f>
        <v>4419.6074840399997</v>
      </c>
      <c r="U5" s="11">
        <f>'[1]Ionization Energy Table (eV)'!U5*96.48534</f>
        <v>4912.3677639540001</v>
      </c>
      <c r="V5" s="4"/>
    </row>
    <row r="6" spans="1:22" x14ac:dyDescent="0.25">
      <c r="A6" s="1" t="s">
        <v>24</v>
      </c>
      <c r="B6" s="5"/>
      <c r="C6" s="5"/>
      <c r="D6" s="5"/>
      <c r="E6" s="3">
        <f>'[1]Ionization Energy Table (eV)'!E6*96.48534</f>
        <v>21006.657969590997</v>
      </c>
      <c r="F6" s="16">
        <f>'[1]Ionization Energy Table (eV)'!F6*96.48534</f>
        <v>25025.905324421397</v>
      </c>
      <c r="G6" s="3">
        <f>'[1]Ionization Energy Table (eV)'!G6*96.48534</f>
        <v>6222.7158694259997</v>
      </c>
      <c r="H6" s="16">
        <f>'[1]Ionization Energy Table (eV)'!H6*96.48534</f>
        <v>7475.0569884899996</v>
      </c>
      <c r="I6" s="3">
        <f>'[1]Ionization Energy Table (eV)'!I6*96.48534</f>
        <v>7469.2707626501988</v>
      </c>
      <c r="J6" s="16">
        <f>'[1]Ionization Energy Table (eV)'!J6*96.48534</f>
        <v>8407.7132305319992</v>
      </c>
      <c r="K6" s="3">
        <f>'[1]Ionization Energy Table (eV)'!K6*96.48534</f>
        <v>9370.6562207999996</v>
      </c>
      <c r="L6" s="16">
        <f>'[1]Ionization Energy Table (eV)'!L6*96.48534</f>
        <v>9543.3649793999994</v>
      </c>
      <c r="M6" s="3">
        <f>'[1]Ionization Energy Table (eV)'!M6*96.48534</f>
        <v>10542.518917769999</v>
      </c>
      <c r="N6" s="3">
        <f>'[1]Ionization Energy Table (eV)'!N6*96.48534</f>
        <v>11577.468917279999</v>
      </c>
      <c r="O6" s="11">
        <f>'[1]Ionization Energy Table (eV)'!O6*96.48534</f>
        <v>4355.5228860653997</v>
      </c>
      <c r="P6" s="3">
        <f>'[1]Ionization Energy Table (eV)'!P6*96.48534</f>
        <v>4963.5821824259992</v>
      </c>
      <c r="Q6" s="3">
        <f>'[1]Ionization Energy Table (eV)'!Q6*96.48534</f>
        <v>4556.2307254799998</v>
      </c>
      <c r="R6" s="3">
        <f>'[1]Ionization Energy Table (eV)'!R6*96.48534</f>
        <v>5158.6080001680002</v>
      </c>
      <c r="S6" s="3">
        <f>'[1]Ionization Energy Table (eV)'!S6*96.48534</f>
        <v>5770.7881853999997</v>
      </c>
      <c r="T6" s="3">
        <f>'[1]Ionization Energy Table (eV)'!T6*96.48534</f>
        <v>5876.9220593999989</v>
      </c>
      <c r="U6" s="11">
        <f>'[1]Ionization Energy Table (eV)'!U6*96.48534</f>
        <v>6490.5688217999996</v>
      </c>
      <c r="V6" s="4"/>
    </row>
    <row r="7" spans="1:22" x14ac:dyDescent="0.25">
      <c r="A7" s="1" t="s">
        <v>25</v>
      </c>
      <c r="B7" s="5"/>
      <c r="C7" s="5"/>
      <c r="D7" s="5"/>
      <c r="E7" s="5"/>
      <c r="F7" s="16">
        <f>'[1]Ionization Energy Table (eV)'!F7*96.48534</f>
        <v>32826.801989772001</v>
      </c>
      <c r="G7" s="3">
        <f>'[1]Ionization Energy Table (eV)'!G7*96.48534</f>
        <v>37830.647504579996</v>
      </c>
      <c r="H7" s="16">
        <f>'[1]Ionization Energy Table (eV)'!H7*96.48534</f>
        <v>9444.9692296679987</v>
      </c>
      <c r="I7" s="3">
        <f>'[1]Ionization Energy Table (eV)'!I7*96.48534</f>
        <v>10989.583740659999</v>
      </c>
      <c r="J7" s="16">
        <f>'[1]Ionization Energy Table (eV)'!J7*96.48534</f>
        <v>11022.755400552</v>
      </c>
      <c r="K7" s="3">
        <f>'[1]Ionization Energy Table (eV)'!K7*96.48534</f>
        <v>12177.414761399999</v>
      </c>
      <c r="L7" s="16">
        <f>'[1]Ionization Energy Table (eV)'!L7*96.48534</f>
        <v>13353.571055999999</v>
      </c>
      <c r="M7" s="3">
        <f>'[1]Ionization Energy Table (eV)'!M7*96.48534</f>
        <v>13630.4839818</v>
      </c>
      <c r="N7" s="3">
        <f>'[1]Ionization Energy Table (eV)'!N7*96.48534</f>
        <v>14841.857425499998</v>
      </c>
      <c r="O7" s="11">
        <f>'[1]Ionization Energy Table (eV)'!O7*96.48534</f>
        <v>16090.570695779999</v>
      </c>
      <c r="P7" s="3">
        <f>'[1]Ionization Energy Table (eV)'!P7*96.48534</f>
        <v>6273.9688820339989</v>
      </c>
      <c r="Q7" s="3">
        <f>'[1]Ionization Energy Table (eV)'!Q7*96.48534</f>
        <v>7004.3050146299993</v>
      </c>
      <c r="R7" s="3">
        <f>'[1]Ionization Energy Table (eV)'!R7*96.48534</f>
        <v>6541.7060519999995</v>
      </c>
      <c r="S7" s="3">
        <f>'[1]Ionization Energy Table (eV)'!S7*96.48534</f>
        <v>7238.3302067999994</v>
      </c>
      <c r="T7" s="3">
        <f>'[1]Ionization Energy Table (eV)'!T7*96.48534</f>
        <v>7975.4782043999994</v>
      </c>
      <c r="U7" s="11">
        <f>'[1]Ionization Energy Table (eV)'!U7*96.48534</f>
        <v>8153.0112299999992</v>
      </c>
      <c r="V7" s="4"/>
    </row>
    <row r="8" spans="1:22" x14ac:dyDescent="0.25">
      <c r="A8" s="1" t="s">
        <v>26</v>
      </c>
      <c r="B8" s="5"/>
      <c r="C8" s="5"/>
      <c r="D8" s="5"/>
      <c r="E8" s="5"/>
      <c r="F8" s="5"/>
      <c r="G8" s="3">
        <f>'[1]Ionization Energy Table (eV)'!G8*96.48534</f>
        <v>47277.174007635593</v>
      </c>
      <c r="H8" s="16">
        <f>'[1]Ionization Energy Table (eV)'!H8*96.48534</f>
        <v>53266.835327412002</v>
      </c>
      <c r="I8" s="3">
        <f>'[1]Ionization Energy Table (eV)'!I8*96.48534</f>
        <v>13326.526215197999</v>
      </c>
      <c r="J8" s="16">
        <f>'[1]Ionization Energy Table (eV)'!J8*96.48534</f>
        <v>15164.128109633999</v>
      </c>
      <c r="K8" s="3">
        <f>'[1]Ionization Energy Table (eV)'!K8*96.48534</f>
        <v>15237.929746199999</v>
      </c>
      <c r="L8" s="16">
        <f>'[1]Ionization Energy Table (eV)'!L8*96.48534</f>
        <v>16612.8458412</v>
      </c>
      <c r="M8" s="3">
        <f>'[1]Ionization Energy Table (eV)'!M8*96.48534</f>
        <v>18019.602098399999</v>
      </c>
      <c r="N8" s="3">
        <f>'[1]Ionization Energy Table (eV)'!N8*96.48534</f>
        <v>18379.492416599998</v>
      </c>
      <c r="O8" s="11">
        <f>'[1]Ionization Energy Table (eV)'!O8*96.48534</f>
        <v>19805.545741800001</v>
      </c>
      <c r="P8" s="3">
        <f>'[1]Ionization Energy Table (eV)'!P8*96.48534</f>
        <v>21267.395128139997</v>
      </c>
      <c r="Q8" s="3">
        <f>'[1]Ionization Energy Table (eV)'!Q8*96.48534</f>
        <v>8495.8236430199995</v>
      </c>
      <c r="R8" s="3">
        <f>'[1]Ionization Energy Table (eV)'!R8*96.48534</f>
        <v>9361.9725402000004</v>
      </c>
      <c r="S8" s="3">
        <f>'[1]Ionization Energy Table (eV)'!S8*96.48534</f>
        <v>8781.0343080599996</v>
      </c>
      <c r="T8" s="3">
        <f>'[1]Ionization Energy Table (eV)'!T8*96.48534</f>
        <v>9590.6427960000001</v>
      </c>
      <c r="U8" s="11">
        <f>'[1]Ionization Energy Table (eV)'!U8*96.48534</f>
        <v>10495.675285199999</v>
      </c>
      <c r="V8" s="4"/>
    </row>
    <row r="9" spans="1:22" x14ac:dyDescent="0.25">
      <c r="A9" s="1" t="s">
        <v>27</v>
      </c>
      <c r="B9" s="5"/>
      <c r="C9" s="5"/>
      <c r="D9" s="5"/>
      <c r="E9" s="5"/>
      <c r="F9" s="5"/>
      <c r="G9" s="5"/>
      <c r="H9" s="16">
        <f>'[1]Ionization Energy Table (eV)'!H9*96.48534</f>
        <v>64360.160105640003</v>
      </c>
      <c r="I9" s="3">
        <f>'[1]Ionization Energy Table (eV)'!I9*96.48534</f>
        <v>71330.64700859999</v>
      </c>
      <c r="J9" s="16">
        <f>'[1]Ionization Energy Table (eV)'!J9*96.48534</f>
        <v>17867.734173239998</v>
      </c>
      <c r="K9" s="3">
        <f>'[1]Ionization Energy Table (eV)'!K9*96.48534</f>
        <v>19999.085685306</v>
      </c>
      <c r="L9" s="16">
        <f>'[1]Ionization Energy Table (eV)'!L9*96.48534</f>
        <v>20117.19339</v>
      </c>
      <c r="M9" s="3">
        <f>'[1]Ionization Energy Table (eV)'!M9*96.48534</f>
        <v>21711.131206800001</v>
      </c>
      <c r="N9" s="3">
        <f>'[1]Ionization Energy Table (eV)'!N9*96.48534</f>
        <v>23326.295798399999</v>
      </c>
      <c r="O9" s="11">
        <f>'[1]Ionization Energy Table (eV)'!O9*96.48534</f>
        <v>23783.636309999998</v>
      </c>
      <c r="P9" s="3">
        <f>'[1]Ionization Energy Table (eV)'!P9*96.48534</f>
        <v>25430.641063799998</v>
      </c>
      <c r="Q9" s="3">
        <f>'[1]Ionization Energy Table (eV)'!Q9*96.48534</f>
        <v>27107.363302319995</v>
      </c>
      <c r="R9" s="3">
        <f>'[1]Ionization Energy Table (eV)'!R9*96.48534</f>
        <v>11018.220589572</v>
      </c>
      <c r="S9" s="3">
        <f>'[1]Ionization Energy Table (eV)'!S9*96.48534</f>
        <v>11995.346924819998</v>
      </c>
      <c r="T9" s="3">
        <f>'[1]Ionization Energy Table (eV)'!T9*96.48534</f>
        <v>11342.8165704</v>
      </c>
      <c r="U9" s="11">
        <f>'[1]Ionization Energy Table (eV)'!U9*96.48534</f>
        <v>12272.935248</v>
      </c>
      <c r="V9" s="4"/>
    </row>
    <row r="10" spans="1:22" x14ac:dyDescent="0.25">
      <c r="A10" s="1" t="s">
        <v>28</v>
      </c>
      <c r="B10" s="5"/>
      <c r="C10" s="5"/>
      <c r="D10" s="5"/>
      <c r="E10" s="5"/>
      <c r="F10" s="5"/>
      <c r="G10" s="5"/>
      <c r="H10" s="5"/>
      <c r="I10" s="3">
        <f>'[1]Ionization Energy Table (eV)'!I10*96.48534</f>
        <v>84078.299777933993</v>
      </c>
      <c r="J10" s="16">
        <f>'[1]Ionization Energy Table (eV)'!J10*96.48534</f>
        <v>92038.446461807995</v>
      </c>
      <c r="K10" s="3">
        <f>'[1]Ionization Energy Table (eV)'!K10*96.48534</f>
        <v>23069.538660125996</v>
      </c>
      <c r="L10" s="16">
        <f>'[1]Ionization Energy Table (eV)'!L10*96.48534</f>
        <v>25496.251095</v>
      </c>
      <c r="M10" s="3">
        <f>'[1]Ionization Energy Table (eV)'!M10*96.48534</f>
        <v>25661.241026399995</v>
      </c>
      <c r="N10" s="3">
        <f>'[1]Ionization Energy Table (eV)'!N10*96.48534</f>
        <v>27465.5168844</v>
      </c>
      <c r="O10" s="11">
        <f>'[1]Ionization Energy Table (eV)'!O10*96.48534</f>
        <v>29287.160103599999</v>
      </c>
      <c r="P10" s="3">
        <f>'[1]Ionization Energy Table (eV)'!P10*96.48534</f>
        <v>29871.861263999999</v>
      </c>
      <c r="Q10" s="3">
        <f>'[1]Ionization Energy Table (eV)'!Q10*96.48534</f>
        <v>31719.555524999996</v>
      </c>
      <c r="R10" s="3">
        <f>'[1]Ionization Energy Table (eV)'!R10*96.48534</f>
        <v>33603.914215199999</v>
      </c>
      <c r="S10" s="3">
        <f>'[1]Ionization Energy Table (eV)'!S10*96.48534</f>
        <v>13841.7868764</v>
      </c>
      <c r="T10" s="3">
        <f>'[1]Ionization Energy Table (eV)'!T10*96.48534</f>
        <v>14943.649459199998</v>
      </c>
      <c r="U10" s="11">
        <f>'[1]Ionization Energy Table (eV)'!U10*96.48534</f>
        <v>14206.501461600001</v>
      </c>
      <c r="V10" s="4"/>
    </row>
    <row r="11" spans="1:22" x14ac:dyDescent="0.25">
      <c r="A11" s="1" t="s">
        <v>29</v>
      </c>
      <c r="B11" s="5"/>
      <c r="C11" s="5"/>
      <c r="D11" s="5"/>
      <c r="E11" s="5"/>
      <c r="F11" s="5"/>
      <c r="G11" s="5"/>
      <c r="H11" s="5"/>
      <c r="I11" s="5"/>
      <c r="J11" s="16">
        <f>'[1]Ionization Energy Table (eV)'!J11*96.48534</f>
        <v>106434.676695984</v>
      </c>
      <c r="K11" s="3">
        <f>'[1]Ionization Energy Table (eV)'!K11*96.48534</f>
        <v>115379.92905272399</v>
      </c>
      <c r="L11" s="16">
        <f>'[1]Ionization Energy Table (eV)'!L11*96.48534</f>
        <v>28932.479993759996</v>
      </c>
      <c r="M11" s="3">
        <f>'[1]Ionization Energy Table (eV)'!M11*96.48534</f>
        <v>31652.980640399997</v>
      </c>
      <c r="N11" s="3">
        <f>'[1]Ionization Energy Table (eV)'!N11*96.48534</f>
        <v>31852.705294199997</v>
      </c>
      <c r="O11" s="11">
        <f>'[1]Ionization Energy Table (eV)'!O11*96.48534</f>
        <v>33877.932580799999</v>
      </c>
      <c r="P11" s="3">
        <f>'[1]Ionization Energy Table (eV)'!P11*96.48534</f>
        <v>35905.089574199999</v>
      </c>
      <c r="Q11" s="3">
        <f>'[1]Ionization Energy Table (eV)'!Q11*96.48534</f>
        <v>36621.010796999995</v>
      </c>
      <c r="R11" s="3">
        <f>'[1]Ionization Energy Table (eV)'!R11*96.48534</f>
        <v>38599.925120399996</v>
      </c>
      <c r="S11" s="3">
        <f>'[1]Ionization Energy Table (eV)'!S11*96.48534</f>
        <v>40760.231882999993</v>
      </c>
      <c r="T11" s="3">
        <f>'[1]Ionization Energy Table (eV)'!T11*96.48534</f>
        <v>16963.801616915996</v>
      </c>
      <c r="U11" s="11">
        <f>'[1]Ionization Energy Table (eV)'!U11*96.48534</f>
        <v>18191.3460036</v>
      </c>
      <c r="V11" s="4"/>
    </row>
    <row r="12" spans="1:22" x14ac:dyDescent="0.25">
      <c r="A12" s="1" t="s">
        <v>30</v>
      </c>
      <c r="B12" s="5"/>
      <c r="C12" s="5"/>
      <c r="D12" s="5"/>
      <c r="E12" s="5"/>
      <c r="F12" s="5"/>
      <c r="G12" s="5"/>
      <c r="H12" s="5"/>
      <c r="I12" s="5"/>
      <c r="J12" s="14"/>
      <c r="K12" s="3">
        <f>'[1]Ionization Energy Table (eV)'!K12*96.48534</f>
        <v>131413.03307999999</v>
      </c>
      <c r="L12" s="16">
        <f>'[1]Ionization Energy Table (eV)'!L12*96.48534</f>
        <v>141362.69782614001</v>
      </c>
      <c r="M12" s="3">
        <f>'[1]Ionization Energy Table (eV)'!M12*96.48534</f>
        <v>35458.362450000001</v>
      </c>
      <c r="N12" s="3">
        <f>'[1]Ionization Energy Table (eV)'!N12*96.48534</f>
        <v>38473.529324999996</v>
      </c>
      <c r="O12" s="11">
        <f>'[1]Ionization Energy Table (eV)'!O12*96.48534</f>
        <v>38726.320915799995</v>
      </c>
      <c r="P12" s="3">
        <f>'[1]Ionization Energy Table (eV)'!P12*96.48534</f>
        <v>40948.378295999995</v>
      </c>
      <c r="Q12" s="3">
        <f>'[1]Ionization Energy Table (eV)'!Q12*96.48534</f>
        <v>43177.18965</v>
      </c>
      <c r="R12" s="3">
        <f>'[1]Ionization Energy Table (eV)'!R12*96.48534</f>
        <v>43961.615464199996</v>
      </c>
      <c r="S12" s="3">
        <f>'[1]Ionization Energy Table (eV)'!S12*96.48534</f>
        <v>46186.567404599999</v>
      </c>
      <c r="T12" s="3">
        <f>'[1]Ionization Energy Table (eV)'!T12*96.48534</f>
        <v>48609.314291999995</v>
      </c>
      <c r="U12" s="11">
        <f>'[1]Ionization Energy Table (eV)'!U12*96.48534</f>
        <v>20384.9402085</v>
      </c>
      <c r="V12" s="4"/>
    </row>
    <row r="13" spans="1:22" x14ac:dyDescent="0.25">
      <c r="A13" s="1" t="s">
        <v>31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16">
        <f>'[1]Ionization Energy Table (eV)'!L13*96.48534</f>
        <v>159104.32566</v>
      </c>
      <c r="M13" s="3">
        <f>'[1]Ionization Energy Table (eV)'!M13*96.48534</f>
        <v>169988.35443869999</v>
      </c>
      <c r="N13" s="3">
        <f>'[1]Ionization Energy Table (eV)'!N13*96.48534</f>
        <v>42646.520279999997</v>
      </c>
      <c r="O13" s="11">
        <f>'[1]Ionization Energy Table (eV)'!O13*96.48534</f>
        <v>45961.756562399998</v>
      </c>
      <c r="P13" s="3">
        <f>'[1]Ionization Energy Table (eV)'!P13*96.48534</f>
        <v>46260.861116399996</v>
      </c>
      <c r="Q13" s="3">
        <f>'[1]Ionization Energy Table (eV)'!Q13*96.48534</f>
        <v>48705.799631999995</v>
      </c>
      <c r="R13" s="3">
        <f>'[1]Ionization Energy Table (eV)'!R13*96.48534</f>
        <v>51067.760755199997</v>
      </c>
      <c r="S13" s="3">
        <f>'[1]Ionization Energy Table (eV)'!S13*96.48534</f>
        <v>52001.738846400003</v>
      </c>
      <c r="T13" s="3">
        <f>'[1]Ionization Energy Table (eV)'!T13*96.48534</f>
        <v>54485.271498000002</v>
      </c>
      <c r="U13" s="11">
        <f>'[1]Ionization Energy Table (eV)'!U13*96.48534</f>
        <v>57109.672745999997</v>
      </c>
      <c r="V13" s="4"/>
    </row>
    <row r="14" spans="1:22" x14ac:dyDescent="0.25">
      <c r="A14" s="1" t="s">
        <v>32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3">
        <f>'[1]Ionization Energy Table (eV)'!M14*96.48534</f>
        <v>189368.39983109999</v>
      </c>
      <c r="N14" s="3">
        <f>'[1]Ionization Energy Table (eV)'!N14*96.48534</f>
        <v>201266.48953319999</v>
      </c>
      <c r="O14" s="11">
        <f>'[1]Ionization Energy Table (eV)'!O14*96.48534</f>
        <v>50502.35666279999</v>
      </c>
      <c r="P14" s="3">
        <f>'[1]Ionization Energy Table (eV)'!P14*96.48534</f>
        <v>54108.97867199999</v>
      </c>
      <c r="Q14" s="3">
        <f>'[1]Ionization Energy Table (eV)'!Q14*96.48534</f>
        <v>54460.185309600005</v>
      </c>
      <c r="R14" s="3">
        <f>'[1]Ionization Energy Table (eV)'!R14*96.48534</f>
        <v>57118.356426599996</v>
      </c>
      <c r="S14" s="3">
        <f>'[1]Ionization Energy Table (eV)'!S14*96.48534</f>
        <v>59653.026308399996</v>
      </c>
      <c r="T14" s="3">
        <f>'[1]Ionization Energy Table (eV)'!T14*96.48534</f>
        <v>60727.872995999991</v>
      </c>
      <c r="U14" s="11">
        <f>'[1]Ionization Energy Table (eV)'!U14*96.48534</f>
        <v>63410.165448</v>
      </c>
      <c r="V14" s="4"/>
    </row>
    <row r="15" spans="1:22" x14ac:dyDescent="0.25">
      <c r="A15" s="1" t="s">
        <v>33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3">
        <f>'[1]Ionization Energy Table (eV)'!N15*96.48534</f>
        <v>222302.22335999997</v>
      </c>
      <c r="O15" s="11">
        <f>'[1]Ionization Energy Table (eV)'!O15*96.48534</f>
        <v>235134.77357999998</v>
      </c>
      <c r="P15" s="3">
        <f>'[1]Ionization Energy Table (eV)'!P15*96.48534</f>
        <v>58952.542739999997</v>
      </c>
      <c r="Q15" s="3">
        <f>'[1]Ionization Energy Table (eV)'!Q15*96.48534</f>
        <v>62908.441679999996</v>
      </c>
      <c r="R15" s="3">
        <f>'[1]Ionization Energy Table (eV)'!R15*96.48534</f>
        <v>63390.868379999993</v>
      </c>
      <c r="S15" s="3">
        <f>'[1]Ionization Energy Table (eV)'!S15*96.48534</f>
        <v>66188.943239999993</v>
      </c>
      <c r="T15" s="3">
        <f>'[1]Ionization Energy Table (eV)'!T15*96.48534</f>
        <v>68987.018100000001</v>
      </c>
      <c r="U15" s="11">
        <f>'[1]Ionization Energy Table (eV)'!U15*96.48534</f>
        <v>70144.842179999992</v>
      </c>
      <c r="V15" s="4"/>
    </row>
    <row r="16" spans="1:22" x14ac:dyDescent="0.25">
      <c r="A16" s="1" t="s">
        <v>34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11">
        <f>'[1]Ionization Energy Table (eV)'!O16*96.48534</f>
        <v>257905.31381999998</v>
      </c>
      <c r="P16" s="3">
        <f>'[1]Ionization Energy Table (eV)'!P16*96.48534</f>
        <v>271799.20277999999</v>
      </c>
      <c r="Q16" s="3">
        <f>'[1]Ionization Energy Table (eV)'!Q16*96.48534</f>
        <v>68215.135379999992</v>
      </c>
      <c r="R16" s="3">
        <f>'[1]Ionization Energy Table (eV)'!R16*96.48534</f>
        <v>72364.00499999999</v>
      </c>
      <c r="S16" s="3">
        <f>'[1]Ionization Energy Table (eV)'!S16*96.48534</f>
        <v>72942.91704</v>
      </c>
      <c r="T16" s="3">
        <f>'[1]Ionization Energy Table (eV)'!T16*96.48534</f>
        <v>75933.962579999992</v>
      </c>
      <c r="U16" s="11">
        <f>'[1]Ionization Energy Table (eV)'!U16*96.48534</f>
        <v>78925.008119999999</v>
      </c>
      <c r="V16" s="4"/>
    </row>
    <row r="17" spans="1:22" x14ac:dyDescent="0.25">
      <c r="A17" s="1" t="s">
        <v>35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3">
        <f>'[1]Ionization Energy Table (eV)'!P17*96.48534</f>
        <v>296209.9938</v>
      </c>
      <c r="Q17" s="3">
        <f>'[1]Ionization Energy Table (eV)'!Q17*96.48534</f>
        <v>311068.73615999997</v>
      </c>
      <c r="R17" s="3">
        <f>'[1]Ionization Energy Table (eV)'!R17*96.48534</f>
        <v>78056.640059999991</v>
      </c>
      <c r="S17" s="3">
        <f>'[1]Ionization Energy Table (eV)'!S17*96.48534</f>
        <v>82494.965700000001</v>
      </c>
      <c r="T17" s="3">
        <f>'[1]Ionization Energy Table (eV)'!T17*96.48534</f>
        <v>83073.877739999996</v>
      </c>
      <c r="U17" s="11">
        <f>'[1]Ionization Energy Table (eV)'!U17*96.48534</f>
        <v>86354.379300000001</v>
      </c>
      <c r="V17" s="4"/>
    </row>
    <row r="18" spans="1:22" x14ac:dyDescent="0.25">
      <c r="A18" s="1" t="s">
        <v>36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3">
        <f>'[1]Ionization Energy Table (eV)'!Q18*96.48534</f>
        <v>337119.77795999998</v>
      </c>
      <c r="R18" s="3">
        <f>'[1]Ionization Energy Table (eV)'!R18*96.48534</f>
        <v>352943.37371999997</v>
      </c>
      <c r="S18" s="3">
        <f>'[1]Ionization Energy Table (eV)'!S18*96.48534</f>
        <v>88573.542119999998</v>
      </c>
      <c r="T18" s="3">
        <f>'[1]Ionization Energy Table (eV)'!T18*96.48534</f>
        <v>93397.809119999991</v>
      </c>
      <c r="U18" s="11">
        <f>'[1]Ionization Energy Table (eV)'!U18*96.48534</f>
        <v>93976.721160000001</v>
      </c>
      <c r="V18" s="4"/>
    </row>
    <row r="19" spans="1:22" x14ac:dyDescent="0.25">
      <c r="A19" s="1" t="s">
        <v>37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3">
        <f>'[1]Ionization Energy Table (eV)'!R19*96.48534</f>
        <v>380731.15164</v>
      </c>
      <c r="S19" s="3">
        <f>'[1]Ionization Energy Table (eV)'!S19*96.48534</f>
        <v>397519.60079999996</v>
      </c>
      <c r="T19" s="3">
        <f>'[1]Ionization Energy Table (eV)'!T19*96.48534</f>
        <v>99669.356219999987</v>
      </c>
      <c r="U19" s="11">
        <f>'[1]Ionization Energy Table (eV)'!U19*96.48534</f>
        <v>104879.56457999999</v>
      </c>
      <c r="V19" s="4"/>
    </row>
    <row r="20" spans="1:22" x14ac:dyDescent="0.25">
      <c r="A20" s="1" t="s">
        <v>38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3">
        <f>'[1]Ionization Energy Table (eV)'!S20*96.48534</f>
        <v>427044.11483999999</v>
      </c>
      <c r="T20" s="3">
        <f>'[1]Ionization Energy Table (eV)'!T20*96.48534</f>
        <v>444893.90273999999</v>
      </c>
      <c r="U20" s="11">
        <f>'[1]Ionization Energy Table (eV)'!U20*96.48534</f>
        <v>111730.02372</v>
      </c>
      <c r="V20" s="4"/>
    </row>
    <row r="21" spans="1:22" x14ac:dyDescent="0.25">
      <c r="A21" s="1" t="s">
        <v>39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3">
        <f>'[1]Ionization Energy Table (eV)'!T21*96.48534</f>
        <v>476058.66755999997</v>
      </c>
      <c r="U21" s="11">
        <f>'[1]Ionization Energy Table (eV)'!U21*96.48534</f>
        <v>494873.30885999999</v>
      </c>
      <c r="V21" s="4"/>
    </row>
    <row r="22" spans="1:22" x14ac:dyDescent="0.25">
      <c r="A22" s="1" t="s">
        <v>40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11">
        <f>'[1]Ionization Energy Table (eV)'!U22*96.48534</f>
        <v>527774.80979999993</v>
      </c>
      <c r="V22" s="4"/>
    </row>
  </sheetData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1</xdr:col>
                <xdr:colOff>161925</xdr:colOff>
                <xdr:row>23</xdr:row>
                <xdr:rowOff>104775</xdr:rowOff>
              </from>
              <to>
                <xdr:col>12</xdr:col>
                <xdr:colOff>476250</xdr:colOff>
                <xdr:row>27</xdr:row>
                <xdr:rowOff>38100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opLeftCell="I1" workbookViewId="0">
      <selection activeCell="S8" sqref="S8"/>
    </sheetView>
  </sheetViews>
  <sheetFormatPr defaultRowHeight="15" x14ac:dyDescent="0.25"/>
  <cols>
    <col min="1" max="8" width="0" hidden="1" customWidth="1"/>
    <col min="9" max="9" width="9.140625" customWidth="1"/>
    <col min="14" max="17" width="11.85546875" customWidth="1"/>
  </cols>
  <sheetData>
    <row r="1" spans="1:17" ht="18" x14ac:dyDescent="0.25">
      <c r="A1" t="s">
        <v>4</v>
      </c>
      <c r="B1" t="s">
        <v>13</v>
      </c>
      <c r="C1" t="s">
        <v>19</v>
      </c>
      <c r="E1" s="12" t="s">
        <v>4</v>
      </c>
      <c r="F1" s="12" t="s">
        <v>13</v>
      </c>
      <c r="G1" s="12" t="s">
        <v>19</v>
      </c>
      <c r="I1" s="12" t="s">
        <v>4</v>
      </c>
      <c r="J1" s="12" t="s">
        <v>13</v>
      </c>
      <c r="K1" s="12" t="s">
        <v>19</v>
      </c>
      <c r="N1" s="17" t="s">
        <v>4</v>
      </c>
      <c r="O1" s="17" t="s">
        <v>6</v>
      </c>
      <c r="P1" s="17" t="s">
        <v>8</v>
      </c>
      <c r="Q1" s="17" t="s">
        <v>10</v>
      </c>
    </row>
    <row r="2" spans="1:17" ht="18" x14ac:dyDescent="0.25">
      <c r="E2" s="12"/>
      <c r="F2" s="12"/>
      <c r="G2" s="12"/>
      <c r="I2" s="12">
        <v>0</v>
      </c>
      <c r="J2" s="12">
        <v>0</v>
      </c>
      <c r="K2" s="12">
        <v>0</v>
      </c>
      <c r="N2" s="17">
        <v>5</v>
      </c>
      <c r="O2" s="17">
        <v>7</v>
      </c>
      <c r="P2" s="17">
        <v>9</v>
      </c>
      <c r="Q2" s="17">
        <v>11</v>
      </c>
    </row>
    <row r="3" spans="1:17" ht="18.75" x14ac:dyDescent="0.3">
      <c r="A3">
        <v>800.63824588019997</v>
      </c>
      <c r="B3">
        <v>786.51858122459998</v>
      </c>
      <c r="C3">
        <v>589.83032107439988</v>
      </c>
      <c r="E3" s="4">
        <f>A3/96.4853365</f>
        <v>8.2980303010105576</v>
      </c>
      <c r="F3" s="4">
        <f>B3/96.4853365</f>
        <v>8.1516902957020836</v>
      </c>
      <c r="G3" s="4">
        <f>C3/96.4853365</f>
        <v>6.1131602217545238</v>
      </c>
      <c r="I3" s="13">
        <f t="shared" ref="I3:K7" si="0">E3*-1</f>
        <v>-8.2980303010105576</v>
      </c>
      <c r="J3" s="13">
        <f t="shared" si="0"/>
        <v>-8.1516902957020836</v>
      </c>
      <c r="K3" s="13">
        <f t="shared" si="0"/>
        <v>-6.1131602217545238</v>
      </c>
      <c r="N3" s="18">
        <f>'[1]Ionization Energy Table (eV)'!N3*96.48534</f>
        <v>577.53905361179989</v>
      </c>
      <c r="O3" s="18">
        <f>'[1]Ionization Energy Table (eV)'!O3*96.48534</f>
        <v>786.51858122459998</v>
      </c>
      <c r="P3" s="18">
        <f>'[1]Ionization Energy Table (eV)'!P3*96.48534</f>
        <v>1011.8118501245999</v>
      </c>
      <c r="Q3" s="18">
        <f>'[1]Ionization Energy Table (eV)'!Q3*96.48534</f>
        <v>999.58908725340007</v>
      </c>
    </row>
    <row r="4" spans="1:17" ht="18.75" x14ac:dyDescent="0.3">
      <c r="A4">
        <v>2427.0732900456001</v>
      </c>
      <c r="B4">
        <v>1577.1348948389998</v>
      </c>
      <c r="C4">
        <v>1145.4469405847999</v>
      </c>
      <c r="E4" s="4">
        <f t="shared" ref="E4:E7" si="1">A4/96.4853365</f>
        <v>25.154840912490364</v>
      </c>
      <c r="F4" s="4">
        <f t="shared" ref="F4:F16" si="2">B4/96.4853365</f>
        <v>16.34585059294476</v>
      </c>
      <c r="G4" s="4">
        <f t="shared" ref="G4:G22" si="3">C4/96.4853365</f>
        <v>11.871720430645954</v>
      </c>
      <c r="I4" s="13">
        <f t="shared" si="0"/>
        <v>-25.154840912490364</v>
      </c>
      <c r="J4" s="13">
        <f t="shared" si="0"/>
        <v>-16.34585059294476</v>
      </c>
      <c r="K4" s="13">
        <f t="shared" si="0"/>
        <v>-11.871720430645954</v>
      </c>
      <c r="N4" s="18">
        <f>'[1]Ionization Energy Table (eV)'!N4*96.48534</f>
        <v>1816.6800133103998</v>
      </c>
      <c r="O4" s="18">
        <f>'[1]Ionization Energy Table (eV)'!O4*96.48534</f>
        <v>1577.1348948389998</v>
      </c>
      <c r="P4" s="18">
        <f>'[1]Ionization Energy Table (eV)'!P4*96.48534</f>
        <v>1907.4572805959999</v>
      </c>
      <c r="Q4" s="18">
        <f>'[1]Ionization Energy Table (eV)'!Q4*96.48534</f>
        <v>2251.7652163859998</v>
      </c>
    </row>
    <row r="5" spans="1:17" ht="18.75" x14ac:dyDescent="0.3">
      <c r="A5">
        <v>3659.7506968175994</v>
      </c>
      <c r="B5">
        <v>3231.5854223267997</v>
      </c>
      <c r="C5">
        <v>4912.3677639540001</v>
      </c>
      <c r="E5" s="4">
        <f t="shared" si="1"/>
        <v>37.930641375931764</v>
      </c>
      <c r="F5" s="4">
        <f t="shared" si="2"/>
        <v>33.493021214957359</v>
      </c>
      <c r="G5" s="4">
        <f t="shared" si="3"/>
        <v>50.913101846869758</v>
      </c>
      <c r="I5" s="13">
        <f t="shared" si="0"/>
        <v>-37.930641375931764</v>
      </c>
      <c r="J5" s="13">
        <f t="shared" si="0"/>
        <v>-33.493021214957359</v>
      </c>
      <c r="K5" s="13">
        <f t="shared" si="0"/>
        <v>-50.913101846869758</v>
      </c>
      <c r="N5" s="18">
        <f>'[1]Ionization Energy Table (eV)'!N5*96.48534</f>
        <v>2744.7811824509999</v>
      </c>
      <c r="O5" s="18">
        <f>'[1]Ionization Energy Table (eV)'!O5*96.48534</f>
        <v>3231.5854223267997</v>
      </c>
      <c r="P5" s="18">
        <f>'[1]Ionization Energy Table (eV)'!P5*96.48534</f>
        <v>2914.1177784179999</v>
      </c>
      <c r="Q5" s="18">
        <f>'[1]Ionization Energy Table (eV)'!Q5*96.48534</f>
        <v>3356.7249785999998</v>
      </c>
    </row>
    <row r="6" spans="1:17" ht="18.75" x14ac:dyDescent="0.3">
      <c r="A6">
        <v>25025.905324421397</v>
      </c>
      <c r="B6">
        <v>4355.5228860653997</v>
      </c>
      <c r="C6">
        <v>6490.5688217999996</v>
      </c>
      <c r="E6" s="4">
        <f t="shared" si="1"/>
        <v>259.37521940882073</v>
      </c>
      <c r="F6" s="4">
        <f t="shared" si="2"/>
        <v>45.14181163751654</v>
      </c>
      <c r="G6" s="4">
        <f t="shared" si="3"/>
        <v>67.27000244021535</v>
      </c>
      <c r="I6" s="13">
        <f t="shared" si="0"/>
        <v>-259.37521940882073</v>
      </c>
      <c r="J6" s="13">
        <f t="shared" si="0"/>
        <v>-45.14181163751654</v>
      </c>
      <c r="K6" s="13">
        <f t="shared" si="0"/>
        <v>-67.27000244021535</v>
      </c>
      <c r="N6" s="18">
        <f>'[1]Ionization Energy Table (eV)'!N6*96.48534</f>
        <v>11577.468917279999</v>
      </c>
      <c r="O6" s="18">
        <f>'[1]Ionization Energy Table (eV)'!O6*96.48534</f>
        <v>4355.5228860653997</v>
      </c>
      <c r="P6" s="18">
        <f>'[1]Ionization Energy Table (eV)'!P6*96.48534</f>
        <v>4963.5821824259992</v>
      </c>
      <c r="Q6" s="18">
        <f>'[1]Ionization Energy Table (eV)'!Q6*96.48534</f>
        <v>4556.2307254799998</v>
      </c>
    </row>
    <row r="7" spans="1:17" ht="18.75" x14ac:dyDescent="0.3">
      <c r="A7">
        <v>32826.801989772001</v>
      </c>
      <c r="B7">
        <v>16090.570695779999</v>
      </c>
      <c r="C7">
        <v>8153.0112299999992</v>
      </c>
      <c r="E7" s="4">
        <f t="shared" si="1"/>
        <v>340.2258123416712</v>
      </c>
      <c r="F7" s="4">
        <f t="shared" si="2"/>
        <v>166.76700604946328</v>
      </c>
      <c r="G7" s="4">
        <f t="shared" si="3"/>
        <v>84.500003065232605</v>
      </c>
      <c r="I7" s="13">
        <f t="shared" si="0"/>
        <v>-340.2258123416712</v>
      </c>
      <c r="J7" s="13">
        <f t="shared" si="0"/>
        <v>-166.76700604946328</v>
      </c>
      <c r="K7" s="13">
        <f t="shared" si="0"/>
        <v>-84.500003065232605</v>
      </c>
      <c r="N7" s="18">
        <f>'[1]Ionization Energy Table (eV)'!N7*96.48534</f>
        <v>14841.857425499998</v>
      </c>
      <c r="O7" s="18">
        <f>'[1]Ionization Energy Table (eV)'!O7*96.48534</f>
        <v>16090.570695779999</v>
      </c>
      <c r="P7" s="18">
        <f>'[1]Ionization Energy Table (eV)'!P7*96.48534</f>
        <v>6273.9688820339989</v>
      </c>
      <c r="Q7" s="18">
        <f>'[1]Ionization Energy Table (eV)'!Q7*96.48534</f>
        <v>7004.3050146299993</v>
      </c>
    </row>
    <row r="8" spans="1:17" ht="18.75" x14ac:dyDescent="0.3">
      <c r="B8">
        <v>19805.545741800001</v>
      </c>
      <c r="C8">
        <v>10495.675285199999</v>
      </c>
      <c r="F8" s="4">
        <f t="shared" si="2"/>
        <v>205.27000744615736</v>
      </c>
      <c r="G8" s="4">
        <f t="shared" si="3"/>
        <v>108.7800039459882</v>
      </c>
      <c r="I8" s="13"/>
      <c r="J8" s="13">
        <f t="shared" ref="J8:J16" si="4">F8*-1</f>
        <v>-205.27000744615736</v>
      </c>
      <c r="K8" s="13">
        <f t="shared" ref="K8:K16" si="5">G8*-1</f>
        <v>-108.7800039459882</v>
      </c>
      <c r="N8" s="19"/>
      <c r="O8" s="18">
        <f>'[1]Ionization Energy Table (eV)'!O8*96.48534</f>
        <v>19805.545741800001</v>
      </c>
      <c r="P8" s="18">
        <f>'[1]Ionization Energy Table (eV)'!P8*96.48534</f>
        <v>21267.395128139997</v>
      </c>
      <c r="Q8" s="18">
        <f>'[1]Ionization Energy Table (eV)'!Q8*96.48534</f>
        <v>8495.8236430199995</v>
      </c>
    </row>
    <row r="9" spans="1:17" ht="18.75" x14ac:dyDescent="0.3">
      <c r="B9">
        <v>23783.636309999998</v>
      </c>
      <c r="C9">
        <v>12272.935248</v>
      </c>
      <c r="F9" s="4">
        <f t="shared" si="2"/>
        <v>246.50000894177322</v>
      </c>
      <c r="G9" s="4">
        <f t="shared" si="3"/>
        <v>127.20000461417264</v>
      </c>
      <c r="J9" s="13">
        <f t="shared" si="4"/>
        <v>-246.50000894177322</v>
      </c>
      <c r="K9" s="13">
        <f t="shared" si="5"/>
        <v>-127.20000461417264</v>
      </c>
      <c r="N9" s="19"/>
      <c r="O9" s="18">
        <f>'[1]Ionization Energy Table (eV)'!O9*96.48534</f>
        <v>23783.636309999998</v>
      </c>
      <c r="P9" s="18">
        <f>'[1]Ionization Energy Table (eV)'!P9*96.48534</f>
        <v>25430.641063799998</v>
      </c>
      <c r="Q9" s="18">
        <f>'[1]Ionization Energy Table (eV)'!Q9*96.48534</f>
        <v>27107.363302319995</v>
      </c>
    </row>
    <row r="10" spans="1:17" ht="18.75" x14ac:dyDescent="0.3">
      <c r="B10">
        <v>29287.160103599999</v>
      </c>
      <c r="C10">
        <v>14206.501461600001</v>
      </c>
      <c r="F10" s="4">
        <f t="shared" si="2"/>
        <v>303.54001101089591</v>
      </c>
      <c r="G10" s="4">
        <f t="shared" si="3"/>
        <v>147.2400053411225</v>
      </c>
      <c r="J10" s="13">
        <f t="shared" si="4"/>
        <v>-303.54001101089591</v>
      </c>
      <c r="K10" s="13">
        <f t="shared" si="5"/>
        <v>-147.2400053411225</v>
      </c>
      <c r="N10" s="19"/>
      <c r="O10" s="19"/>
      <c r="P10" s="18">
        <f>'[1]Ionization Energy Table (eV)'!P10*96.48534</f>
        <v>29871.861263999999</v>
      </c>
      <c r="Q10" s="18">
        <f>'[1]Ionization Energy Table (eV)'!Q10*96.48534</f>
        <v>31719.555524999996</v>
      </c>
    </row>
    <row r="11" spans="1:17" ht="18.75" x14ac:dyDescent="0.3">
      <c r="B11">
        <v>33877.932580799999</v>
      </c>
      <c r="C11">
        <v>18191.3460036</v>
      </c>
      <c r="F11" s="4">
        <f t="shared" si="2"/>
        <v>351.12001273685769</v>
      </c>
      <c r="G11" s="4">
        <f t="shared" si="3"/>
        <v>188.54000683927759</v>
      </c>
      <c r="J11" s="13">
        <f t="shared" si="4"/>
        <v>-351.12001273685769</v>
      </c>
      <c r="K11" s="13">
        <f t="shared" si="5"/>
        <v>-188.54000683927759</v>
      </c>
      <c r="N11" s="19"/>
      <c r="O11" s="19"/>
      <c r="P11" s="18">
        <f>'[1]Ionization Energy Table (eV)'!P11*96.48534</f>
        <v>35905.089574199999</v>
      </c>
      <c r="Q11" s="18">
        <f>'[1]Ionization Energy Table (eV)'!Q11*96.48534</f>
        <v>36621.010796999995</v>
      </c>
    </row>
    <row r="12" spans="1:17" ht="18.75" x14ac:dyDescent="0.3">
      <c r="B12">
        <v>38726.320915799995</v>
      </c>
      <c r="C12">
        <v>20384.9402085</v>
      </c>
      <c r="F12" s="4">
        <f t="shared" si="2"/>
        <v>401.37001455967345</v>
      </c>
      <c r="G12" s="4">
        <f t="shared" si="3"/>
        <v>211.27500766398839</v>
      </c>
      <c r="J12" s="13">
        <f t="shared" si="4"/>
        <v>-401.37001455967345</v>
      </c>
      <c r="K12" s="13">
        <f t="shared" si="5"/>
        <v>-211.27500766398839</v>
      </c>
      <c r="N12" s="19"/>
      <c r="O12" s="19"/>
      <c r="P12" s="20"/>
      <c r="Q12" s="18">
        <f>'[1]Ionization Energy Table (eV)'!Q12*96.48534</f>
        <v>43177.18965</v>
      </c>
    </row>
    <row r="13" spans="1:17" ht="18.75" x14ac:dyDescent="0.3">
      <c r="B13">
        <v>45961.756562399998</v>
      </c>
      <c r="C13">
        <v>57109.672745999997</v>
      </c>
      <c r="F13" s="4">
        <f t="shared" si="2"/>
        <v>476.36001727993141</v>
      </c>
      <c r="G13" s="4">
        <f t="shared" si="3"/>
        <v>591.90002147113819</v>
      </c>
      <c r="J13" s="13">
        <f t="shared" si="4"/>
        <v>-476.36001727993141</v>
      </c>
      <c r="K13" s="13">
        <f t="shared" si="5"/>
        <v>-591.90002147113819</v>
      </c>
      <c r="N13" s="19"/>
      <c r="O13" s="19"/>
      <c r="P13" s="19"/>
      <c r="Q13" s="18">
        <f>'[1]Ionization Energy Table (eV)'!Q13*96.48534</f>
        <v>48705.799631999995</v>
      </c>
    </row>
    <row r="14" spans="1:17" x14ac:dyDescent="0.25">
      <c r="B14">
        <v>50502.35666279999</v>
      </c>
      <c r="C14">
        <v>63410.165448</v>
      </c>
      <c r="F14" s="4">
        <f t="shared" si="2"/>
        <v>523.42001898703006</v>
      </c>
      <c r="G14" s="4">
        <f t="shared" si="3"/>
        <v>657.20002383989197</v>
      </c>
      <c r="J14" s="13">
        <f t="shared" si="4"/>
        <v>-523.42001898703006</v>
      </c>
      <c r="K14" s="13">
        <f t="shared" si="5"/>
        <v>-657.20002383989197</v>
      </c>
      <c r="N14" s="5"/>
      <c r="O14" s="5"/>
      <c r="P14" s="5"/>
      <c r="Q14" s="5"/>
    </row>
    <row r="15" spans="1:17" x14ac:dyDescent="0.25">
      <c r="B15">
        <v>235134.77357999998</v>
      </c>
      <c r="C15">
        <v>70144.842179999992</v>
      </c>
      <c r="F15" s="4">
        <f t="shared" si="2"/>
        <v>2437.0000884020337</v>
      </c>
      <c r="G15" s="4">
        <f t="shared" si="3"/>
        <v>727.00002637188288</v>
      </c>
      <c r="J15" s="13">
        <f t="shared" si="4"/>
        <v>-2437.0000884020337</v>
      </c>
      <c r="K15" s="13">
        <f t="shared" si="5"/>
        <v>-727.00002637188288</v>
      </c>
      <c r="N15" s="5"/>
      <c r="O15" s="5"/>
      <c r="P15" s="5"/>
      <c r="Q15" s="5"/>
    </row>
    <row r="16" spans="1:17" x14ac:dyDescent="0.25">
      <c r="B16">
        <v>257905.31381999998</v>
      </c>
      <c r="C16">
        <v>78925.008119999999</v>
      </c>
      <c r="F16" s="4">
        <f t="shared" si="2"/>
        <v>2673.00009696292</v>
      </c>
      <c r="G16" s="4">
        <f t="shared" si="3"/>
        <v>818.00002967290266</v>
      </c>
      <c r="J16" s="13">
        <f t="shared" si="4"/>
        <v>-2673.00009696292</v>
      </c>
      <c r="K16" s="13">
        <f t="shared" si="5"/>
        <v>-818.00002967290266</v>
      </c>
      <c r="N16" s="5"/>
      <c r="O16" s="5"/>
      <c r="P16" s="5"/>
      <c r="Q16" s="5"/>
    </row>
    <row r="17" spans="1:17" x14ac:dyDescent="0.25">
      <c r="C17">
        <v>86354.379300000001</v>
      </c>
      <c r="G17" s="4">
        <f t="shared" si="3"/>
        <v>895.00003246607321</v>
      </c>
      <c r="J17" s="13"/>
      <c r="K17" s="13">
        <f t="shared" ref="K17:K22" si="6">G17*-1</f>
        <v>-895.00003246607321</v>
      </c>
      <c r="N17" s="5"/>
      <c r="O17" s="5"/>
      <c r="P17" s="5"/>
      <c r="Q17" s="5"/>
    </row>
    <row r="18" spans="1:17" x14ac:dyDescent="0.25">
      <c r="C18">
        <v>93976.721160000001</v>
      </c>
      <c r="G18" s="4">
        <f t="shared" si="3"/>
        <v>974.0000353317937</v>
      </c>
      <c r="J18" s="13"/>
      <c r="K18" s="13">
        <f t="shared" si="6"/>
        <v>-974.0000353317937</v>
      </c>
      <c r="N18" s="5"/>
      <c r="O18" s="5"/>
      <c r="P18" s="5"/>
      <c r="Q18" s="5"/>
    </row>
    <row r="19" spans="1:17" x14ac:dyDescent="0.25">
      <c r="C19">
        <v>104879.56457999999</v>
      </c>
      <c r="G19" s="4">
        <f t="shared" si="3"/>
        <v>1087.000039430862</v>
      </c>
      <c r="J19" s="13"/>
      <c r="K19" s="13">
        <f t="shared" si="6"/>
        <v>-1087.000039430862</v>
      </c>
      <c r="N19" s="5"/>
      <c r="O19" s="5"/>
      <c r="P19" s="5"/>
      <c r="Q19" s="5"/>
    </row>
    <row r="20" spans="1:17" x14ac:dyDescent="0.25">
      <c r="C20">
        <v>111730.02372</v>
      </c>
      <c r="G20" s="4">
        <f t="shared" si="3"/>
        <v>1158.000042006383</v>
      </c>
      <c r="J20" s="13"/>
      <c r="K20" s="13">
        <f t="shared" si="6"/>
        <v>-1158.000042006383</v>
      </c>
      <c r="N20" s="5"/>
      <c r="O20" s="5"/>
      <c r="P20" s="5"/>
      <c r="Q20" s="5"/>
    </row>
    <row r="21" spans="1:17" x14ac:dyDescent="0.25">
      <c r="C21">
        <v>494873.30885999999</v>
      </c>
      <c r="G21" s="4">
        <f t="shared" si="3"/>
        <v>5129.0001860541779</v>
      </c>
      <c r="J21" s="13"/>
      <c r="K21" s="13">
        <f t="shared" si="6"/>
        <v>-5129.0001860541779</v>
      </c>
      <c r="N21" s="5"/>
      <c r="O21" s="5"/>
      <c r="P21" s="5"/>
      <c r="Q21" s="5"/>
    </row>
    <row r="22" spans="1:17" x14ac:dyDescent="0.25">
      <c r="C22">
        <v>527774.80979999993</v>
      </c>
      <c r="G22" s="4">
        <f t="shared" si="3"/>
        <v>5470.0001984239325</v>
      </c>
      <c r="J22" s="13"/>
      <c r="K22" s="13">
        <f t="shared" si="6"/>
        <v>-5470.0001984239325</v>
      </c>
      <c r="N22" s="5"/>
      <c r="O22" s="5"/>
      <c r="P22" s="5"/>
      <c r="Q22" s="5"/>
    </row>
    <row r="27" spans="1:17" ht="17.25" x14ac:dyDescent="0.25">
      <c r="A27" t="s">
        <v>41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V20" sqref="V20"/>
    </sheetView>
  </sheetViews>
  <sheetFormatPr defaultRowHeight="15" x14ac:dyDescent="0.25"/>
  <cols>
    <col min="1" max="1" width="5.140625" style="1" customWidth="1"/>
    <col min="2" max="2" width="9.28515625" bestFit="1" customWidth="1"/>
    <col min="3" max="4" width="10.7109375" bestFit="1" customWidth="1"/>
  </cols>
  <sheetData>
    <row r="1" spans="1:4" ht="20.25" x14ac:dyDescent="0.3">
      <c r="B1" s="7"/>
      <c r="C1" s="9"/>
      <c r="D1" s="9"/>
    </row>
    <row r="2" spans="1:4" ht="21" x14ac:dyDescent="0.35">
      <c r="A2" s="2"/>
      <c r="B2" s="7"/>
      <c r="C2" s="6"/>
      <c r="D2" s="6"/>
    </row>
    <row r="3" spans="1:4" ht="21" x14ac:dyDescent="0.35">
      <c r="B3" s="8"/>
      <c r="C3" s="6"/>
      <c r="D3" s="6"/>
    </row>
    <row r="4" spans="1:4" ht="21" x14ac:dyDescent="0.35">
      <c r="B4" s="8"/>
      <c r="C4" s="6"/>
      <c r="D4" s="6"/>
    </row>
    <row r="5" spans="1:4" ht="21" x14ac:dyDescent="0.35">
      <c r="B5" s="8"/>
      <c r="C5" s="6"/>
      <c r="D5" s="6"/>
    </row>
    <row r="6" spans="1:4" ht="21" x14ac:dyDescent="0.35">
      <c r="B6" s="8"/>
      <c r="C6" s="6"/>
      <c r="D6" s="6"/>
    </row>
    <row r="7" spans="1:4" ht="21" x14ac:dyDescent="0.35">
      <c r="B7" s="8"/>
      <c r="C7" s="6"/>
      <c r="D7" s="6"/>
    </row>
    <row r="8" spans="1:4" ht="21" x14ac:dyDescent="0.35">
      <c r="B8" s="6"/>
      <c r="C8" s="6"/>
      <c r="D8" s="6"/>
    </row>
    <row r="9" spans="1:4" ht="21" x14ac:dyDescent="0.35">
      <c r="B9" s="6"/>
      <c r="C9" s="6"/>
      <c r="D9" s="6"/>
    </row>
    <row r="10" spans="1:4" ht="21" x14ac:dyDescent="0.35">
      <c r="B10" s="6"/>
      <c r="C10" s="6"/>
      <c r="D10" s="6"/>
    </row>
    <row r="11" spans="1:4" ht="21" x14ac:dyDescent="0.35">
      <c r="B11" s="6"/>
      <c r="C11" s="6"/>
      <c r="D11" s="6"/>
    </row>
    <row r="12" spans="1:4" ht="21" x14ac:dyDescent="0.35">
      <c r="B12" s="6"/>
      <c r="C12" s="6"/>
      <c r="D12" s="6"/>
    </row>
    <row r="13" spans="1:4" ht="21" x14ac:dyDescent="0.35">
      <c r="B13" s="6"/>
      <c r="C13" s="6"/>
      <c r="D13" s="6"/>
    </row>
    <row r="14" spans="1:4" ht="21" x14ac:dyDescent="0.35">
      <c r="B14" s="6"/>
      <c r="C14" s="6"/>
      <c r="D14" s="6"/>
    </row>
    <row r="15" spans="1:4" ht="21" x14ac:dyDescent="0.35">
      <c r="B15" s="6"/>
      <c r="C15" s="6"/>
      <c r="D15" s="6"/>
    </row>
    <row r="16" spans="1:4" ht="21" x14ac:dyDescent="0.35">
      <c r="B16" s="6"/>
      <c r="C16" s="6"/>
      <c r="D16" s="6"/>
    </row>
    <row r="17" spans="2:4" ht="21" x14ac:dyDescent="0.35">
      <c r="B17" s="6"/>
      <c r="C17" s="6"/>
      <c r="D17" s="6"/>
    </row>
    <row r="18" spans="2:4" ht="21" x14ac:dyDescent="0.35">
      <c r="B18" s="6"/>
      <c r="C18" s="6"/>
      <c r="D18" s="6"/>
    </row>
    <row r="19" spans="2:4" ht="21" x14ac:dyDescent="0.35">
      <c r="B19" s="6"/>
      <c r="C19" s="6"/>
      <c r="D19" s="6"/>
    </row>
    <row r="20" spans="2:4" ht="21" x14ac:dyDescent="0.35">
      <c r="B20" s="6"/>
      <c r="C20" s="6"/>
      <c r="D20" s="6"/>
    </row>
    <row r="21" spans="2:4" ht="21" x14ac:dyDescent="0.35">
      <c r="B21" s="6"/>
      <c r="C21" s="6"/>
      <c r="D21" s="6"/>
    </row>
    <row r="22" spans="2:4" ht="21" x14ac:dyDescent="0.35">
      <c r="B22" s="6"/>
      <c r="C22" s="6"/>
      <c r="D22" s="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Reference Table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</dc:creator>
  <cp:lastModifiedBy>Wayne</cp:lastModifiedBy>
  <dcterms:created xsi:type="dcterms:W3CDTF">2011-07-08T17:47:13Z</dcterms:created>
  <dcterms:modified xsi:type="dcterms:W3CDTF">2011-07-18T17:56:39Z</dcterms:modified>
</cp:coreProperties>
</file>